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6344ad384a4c5f0/Desktop/"/>
    </mc:Choice>
  </mc:AlternateContent>
  <xr:revisionPtr revIDLastSave="0" documentId="8_{6C55F8C3-B8D1-4D54-B61F-FC959E0B4256}" xr6:coauthVersionLast="47" xr6:coauthVersionMax="47" xr10:uidLastSave="{00000000-0000-0000-0000-000000000000}"/>
  <workbookProtection workbookAlgorithmName="SHA-512" workbookHashValue="PEzkMV5MRxeJ+b/UjkpQoFwkcFFDPMU/Tof9KaltOp1/zbOHY3imUWB1pWuJfQOAx+zBaHMgN5bYcvigHLB9yw==" workbookSaltValue="3h4vYC4M4zI1rhi+m5OjfA==" workbookSpinCount="100000" lockStructure="1"/>
  <bookViews>
    <workbookView xWindow="-120" yWindow="-120" windowWidth="20730" windowHeight="11160" xr2:uid="{00000000-000D-0000-FFFF-FFFF00000000}"/>
  </bookViews>
  <sheets>
    <sheet name="List of Donation and Value" sheetId="3" r:id="rId1"/>
    <sheet name="Pie chart of Donation" sheetId="4" r:id="rId2"/>
  </sheets>
  <definedNames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QB_COLUMN_1" localSheetId="0" hidden="1">'List of Donation and Value'!#REF!</definedName>
    <definedName name="QB_COLUMN_20" localSheetId="0" hidden="1">'List of Donation and Value'!#REF!</definedName>
    <definedName name="QB_COLUMN_3" localSheetId="0" hidden="1">'List of Donation and Value'!#REF!</definedName>
    <definedName name="QB_COLUMN_30" localSheetId="0" hidden="1">'List of Donation and Value'!#REF!</definedName>
    <definedName name="QB_COLUMN_4" localSheetId="0" hidden="1">'List of Donation and Value'!#REF!</definedName>
    <definedName name="QB_COLUMN_5" localSheetId="0" hidden="1">'List of Donation and Value'!#REF!</definedName>
    <definedName name="QB_COLUMN_7" localSheetId="0" hidden="1">'List of Donation and Value'!#REF!</definedName>
    <definedName name="QB_COLUMN_8" localSheetId="0" hidden="1">'List of Donation and Value'!#REF!</definedName>
    <definedName name="QB_DATA_0" localSheetId="0" hidden="1">'List of Donation and Value'!#REF!,'List of Donation and Value'!#REF!,'List of Donation and Value'!#REF!,'List of Donation and Value'!#REF!,'List of Donation and Value'!#REF!,'List of Donation and Value'!#REF!,'List of Donation and Value'!$6:$6,'List of Donation and Value'!#REF!,'List of Donation and Value'!$7:$7,'List of Donation and Value'!#REF!,'List of Donation and Value'!#REF!,'List of Donation and Value'!$8:$8,'List of Donation and Value'!#REF!,'List of Donation and Value'!#REF!,'List of Donation and Value'!#REF!,'List of Donation and Value'!#REF!</definedName>
    <definedName name="QB_DATA_1" localSheetId="0" hidden="1">'List of Donation and Value'!#REF!,'List of Donation and Value'!#REF!,'List of Donation and Value'!$9:$9,'List of Donation and Value'!#REF!,'List of Donation and Value'!#REF!,'List of Donation and Value'!#REF!,'List of Donation and Value'!#REF!,'List of Donation and Value'!#REF!,'List of Donation and Value'!#REF!,'List of Donation and Value'!#REF!,'List of Donation and Value'!#REF!,'List of Donation and Value'!#REF!,'List of Donation and Value'!#REF!,'List of Donation and Value'!#REF!,'List of Donation and Value'!#REF!,'List of Donation and Value'!#REF!</definedName>
    <definedName name="QB_DATA_2" localSheetId="0" hidden="1">'List of Donation and Value'!#REF!,'List of Donation and Value'!#REF!,'List of Donation and Value'!#REF!,'List of Donation and Value'!#REF!,'List of Donation and Value'!#REF!,'List of Donation and Value'!#REF!,'List of Donation and Value'!#REF!,'List of Donation and Value'!$10:$10,'List of Donation and Value'!#REF!,'List of Donation and Value'!$11:$11,'List of Donation and Value'!#REF!,'List of Donation and Value'!#REF!,'List of Donation and Value'!#REF!,'List of Donation and Value'!#REF!,'List of Donation and Value'!#REF!,'List of Donation and Value'!#REF!</definedName>
    <definedName name="QB_DATA_3" localSheetId="0" hidden="1">'List of Donation and Value'!#REF!,'List of Donation and Value'!$14:$14,'List of Donation and Value'!#REF!,'List of Donation and Value'!$17:$17,'List of Donation and Value'!$18:$18,'List of Donation and Value'!$20:$20,'List of Donation and Value'!$21:$21,'List of Donation and Value'!#REF!,'List of Donation and Value'!$22:$22,'List of Donation and Value'!#REF!,'List of Donation and Value'!#REF!,'List of Donation and Value'!$29:$29,'List of Donation and Value'!#REF!,'List of Donation and Value'!$32:$32,'List of Donation and Value'!$33:$33,'List of Donation and Value'!#REF!</definedName>
    <definedName name="QB_DATA_4" localSheetId="0" hidden="1">'List of Donation and Value'!$35:$35,'List of Donation and Value'!#REF!,'List of Donation and Value'!#REF!,'List of Donation and Value'!$38:$38,'List of Donation and Value'!$39:$39,'List of Donation and Value'!$40:$40,'List of Donation and Value'!$41:$41,'List of Donation and Value'!#REF!,'List of Donation and Value'!$45:$45,'List of Donation and Value'!$46:$46,'List of Donation and Value'!$47:$47,'List of Donation and Value'!$48:$48,'List of Donation and Value'!$49:$49,'List of Donation and Value'!$50:$50,'List of Donation and Value'!$51:$51</definedName>
    <definedName name="QB_FORMULA_0" localSheetId="0" hidden="1">'List of Donation and Value'!#REF!,'List of Donation and Value'!#REF!,'List of Donation and Value'!#REF!,'List of Donation and Value'!#REF!</definedName>
    <definedName name="QB_ROW_102020" localSheetId="0" hidden="1">'List of Donation and Value'!#REF!</definedName>
    <definedName name="QB_ROW_102320" localSheetId="0" hidden="1">'List of Donation and Value'!#REF!</definedName>
    <definedName name="QB_ROW_25301" localSheetId="0" hidden="1">'List of Donation and Value'!$A$54</definedName>
    <definedName name="QB_ROW_29010" localSheetId="0" hidden="1">'List of Donation and Value'!#REF!</definedName>
    <definedName name="QB_ROW_29310" localSheetId="0" hidden="1">'List of Donation and Value'!#REF!</definedName>
    <definedName name="QB_ROW_76010" localSheetId="0" hidden="1">'List of Donation and Value'!#REF!</definedName>
    <definedName name="QB_ROW_76020" localSheetId="0" hidden="1">'List of Donation and Value'!#REF!</definedName>
    <definedName name="QB_ROW_76310" localSheetId="0" hidden="1">'List of Donation and Value'!#REF!</definedName>
    <definedName name="QB_ROW_76320" localSheetId="0" hidden="1">'List of Donation and Value'!#REF!</definedName>
    <definedName name="QBCANSUPPORTUPDATE" localSheetId="0">TRUE</definedName>
    <definedName name="QBCOMPANYFILENAME" localSheetId="0">"C:\Users\User\Desktop\Central Machine Backup\China Variety &amp; Redemption 2019.qbw"</definedName>
    <definedName name="QBENDDATE" localSheetId="0">20221013</definedName>
    <definedName name="QBHEADERSONSCREEN" localSheetId="0">FALSE</definedName>
    <definedName name="QBMETADATASIZE" localSheetId="0">7592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"04112517aeda45c3a0772ddad3778f46"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12</definedName>
    <definedName name="QBREPORTSUBCOLAXIS" localSheetId="0">0</definedName>
    <definedName name="QBREPORTTYPE" localSheetId="0">61</definedName>
    <definedName name="QBROWHEADERS" localSheetId="0">3</definedName>
    <definedName name="QBSTARTDATE" localSheetId="0">20210101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" i="3" l="1"/>
  <c r="J35" i="3"/>
  <c r="F46" i="3"/>
  <c r="J19" i="3"/>
  <c r="J4" i="3"/>
  <c r="J7" i="3"/>
  <c r="J17" i="3"/>
  <c r="C46" i="3"/>
  <c r="J44" i="3"/>
  <c r="J45" i="3"/>
  <c r="J30" i="3"/>
  <c r="J22" i="3"/>
  <c r="J24" i="3"/>
  <c r="J27" i="3"/>
  <c r="J28" i="3"/>
  <c r="J26" i="3"/>
  <c r="J25" i="3"/>
  <c r="J10" i="3"/>
  <c r="J37" i="3"/>
  <c r="J41" i="3"/>
  <c r="J43" i="3"/>
  <c r="J34" i="3"/>
  <c r="J40" i="3"/>
  <c r="H46" i="3"/>
  <c r="G46" i="3"/>
  <c r="E46" i="3"/>
  <c r="I46" i="3"/>
  <c r="J23" i="3"/>
  <c r="J21" i="3"/>
  <c r="J18" i="3"/>
  <c r="J16" i="3"/>
  <c r="J14" i="3"/>
  <c r="J12" i="3"/>
  <c r="J11" i="3"/>
  <c r="J8" i="3"/>
  <c r="J6" i="3"/>
  <c r="J5" i="3"/>
  <c r="J42" i="3"/>
  <c r="J39" i="3"/>
  <c r="J33" i="3"/>
  <c r="J32" i="3"/>
  <c r="D31" i="3"/>
  <c r="D46" i="3" s="1"/>
  <c r="J29" i="3"/>
  <c r="J20" i="3"/>
  <c r="J15" i="3"/>
  <c r="J13" i="3"/>
  <c r="J9" i="3"/>
  <c r="J47" i="3" l="1"/>
  <c r="J31" i="3"/>
  <c r="J46" i="3" s="1"/>
  <c r="J38" i="3"/>
  <c r="C49" i="3" l="1"/>
  <c r="B3" i="3" s="1"/>
</calcChain>
</file>

<file path=xl/sharedStrings.xml><?xml version="1.0" encoding="utf-8"?>
<sst xmlns="http://schemas.openxmlformats.org/spreadsheetml/2006/main" count="88" uniqueCount="87">
  <si>
    <t>China Food Pantry</t>
  </si>
  <si>
    <t>ALBION BOYS SCOUT TROOP 446</t>
  </si>
  <si>
    <t>China Baptist Church</t>
  </si>
  <si>
    <t>China Fire Dept</t>
  </si>
  <si>
    <t>China Lake Conference Center</t>
  </si>
  <si>
    <t>China Recreational Sports</t>
  </si>
  <si>
    <t>CHINA  BOYS SCOUT TROUP 479</t>
  </si>
  <si>
    <t>WINSLOW HIGH SCHOOL DRAMA</t>
  </si>
  <si>
    <t>Winslow Baseball Boosters</t>
  </si>
  <si>
    <t>Veterans Memorial Cemetery Association</t>
  </si>
  <si>
    <t>ST JUDE'S CHILDREN'S HOSPITAL</t>
  </si>
  <si>
    <t>Humane Society Waterville</t>
  </si>
  <si>
    <t>Travis Mills Foundation</t>
  </si>
  <si>
    <t>Pleasant Ridge Stable</t>
  </si>
  <si>
    <t>Albion Athletic Association</t>
  </si>
  <si>
    <t>Cans for A Cure</t>
  </si>
  <si>
    <t>Melissa Olson Maine Homeschool Basketball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</si>
  <si>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</si>
  <si>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</si>
  <si>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</si>
  <si>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</si>
  <si>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</si>
  <si>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</si>
  <si>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</si>
  <si>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</si>
  <si>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</si>
  <si>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</si>
  <si>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</si>
  <si>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</si>
  <si>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</si>
  <si>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</si>
  <si>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</si>
  <si>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</si>
  <si>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</si>
  <si>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</si>
  <si>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</si>
  <si>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</si>
  <si>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FAIRFIELD PALS</t>
  </si>
  <si>
    <t xml:space="preserve">Grand total </t>
  </si>
  <si>
    <t>Christmas Angles of Maine</t>
  </si>
  <si>
    <t>RYDER</t>
  </si>
  <si>
    <t>21</t>
  </si>
  <si>
    <t>22</t>
  </si>
  <si>
    <t>23</t>
  </si>
  <si>
    <t>VASSALBORO TROOP 410 CUBS</t>
  </si>
  <si>
    <t>VASSALBORO TROOP 410 BOYS</t>
  </si>
  <si>
    <t>Winslow cubs 446</t>
  </si>
  <si>
    <t>Tunnels To Towers</t>
  </si>
  <si>
    <t>Winslow youth wrestling</t>
  </si>
  <si>
    <t>Winslow High School  wrestling</t>
  </si>
  <si>
    <t xml:space="preserve">Vassalboro United Methodist Church </t>
  </si>
  <si>
    <t>China Community Garden</t>
  </si>
  <si>
    <t>Palermo American Legion post 163</t>
  </si>
  <si>
    <t>CS MOTOR SPORTS (VENESSA FOLSOM)</t>
  </si>
  <si>
    <t>PALERMO YOUTH ACTIVITIES</t>
  </si>
  <si>
    <t>WINSOR SCOUT PACK 609</t>
  </si>
  <si>
    <t>TOTAL</t>
  </si>
  <si>
    <t>MOUNTVIEW CLASS OF 2026</t>
  </si>
  <si>
    <t>MAINE CHILDRENS HOME</t>
  </si>
  <si>
    <t>CENTRAL MAINE EAGLES</t>
  </si>
  <si>
    <t>PALERMO 8TH GRADE CLASS TRIP</t>
  </si>
  <si>
    <t>24</t>
  </si>
  <si>
    <t>PALERMO  8TH GRADE HERITAGE TOUR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</si>
  <si>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</si>
  <si>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</si>
  <si>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</si>
  <si>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</si>
  <si>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</si>
  <si>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</si>
  <si>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</si>
  <si>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</si>
  <si>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</si>
  <si>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</si>
  <si>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</si>
  <si>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</si>
  <si>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</si>
  <si>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.38</t>
  </si>
  <si>
    <t>39</t>
  </si>
  <si>
    <t>40</t>
  </si>
  <si>
    <t>50</t>
  </si>
  <si>
    <t>Bottle Donation</t>
  </si>
  <si>
    <t>China Little league</t>
  </si>
  <si>
    <t>Grace's  Busy BEE Learning center</t>
  </si>
  <si>
    <t>Holy Sprit Council 13486 K of C</t>
  </si>
  <si>
    <t>Resolve life center (pregnancy center)</t>
  </si>
  <si>
    <t xml:space="preserve">Non Active </t>
  </si>
  <si>
    <t xml:space="preserve"> is not Nonprofit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</si>
</sst>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/>
    <xf numFmtId="164" fontId="0" fillId="0" borderId="0" xfId="0" applyNumberFormat="1"/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5" fillId="0" borderId="0" xfId="0" applyNumberFormat="1" applyFont="1"/>
    <xf numFmtId="49" fontId="2" fillId="0" borderId="1" xfId="0" applyNumberFormat="1" applyFont="1" applyBorder="1"/>
    <xf numFmtId="49" fontId="1" fillId="0" borderId="1" xfId="0" applyNumberFormat="1" applyFont="1" applyBorder="1"/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2" xfId="0" applyNumberFormat="1" applyFont="1" applyBorder="1"/>
    <xf numFmtId="164" fontId="0" fillId="0" borderId="2" xfId="0" applyNumberFormat="1" applyBorder="1" applyAlignment="1">
      <alignment horizontal="center" vertical="center"/>
    </xf>
    <xf numFmtId="164" fontId="8" fillId="0" borderId="0" xfId="0" applyNumberFormat="1" applyFont="1"/>
    <xf numFmtId="0" fontId="7" fillId="0" borderId="0" xfId="0" applyFont="1"/>
    <xf numFmtId="164" fontId="0" fillId="3" borderId="1" xfId="0" applyNumberForma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wrapText="1"/>
    </xf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49" fontId="2" fillId="0" borderId="1" xfId="0" applyNumberFormat="1" applyFont="1" applyBorder="1" applyAlignment="1">
      <alignment wrapText="1"/>
    </xf>
    <xf numFmtId="164" fontId="11" fillId="0" borderId="0" xfId="0" applyNumberFormat="1" applyFont="1"/>
    <xf numFmtId="164" fontId="0" fillId="4" borderId="1" xfId="0" applyNumberFormat="1" applyFill="1" applyBorder="1"/>
    <xf numFmtId="164" fontId="8" fillId="2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49" fontId="2" fillId="5" borderId="1" xfId="0" applyNumberFormat="1" applyFont="1" applyFill="1" applyBorder="1"/>
    <xf numFmtId="164" fontId="0" fillId="5" borderId="1" xfId="0" applyNumberFormat="1" applyFill="1" applyBorder="1" applyAlignment="1">
      <alignment horizontal="center" vertical="center"/>
    </xf>
    <xf numFmtId="164" fontId="0" fillId="5" borderId="0" xfId="0" applyNumberFormat="1" applyFill="1"/>
    <xf numFmtId="164" fontId="0" fillId="5" borderId="1" xfId="0" applyNumberFormat="1" applyFill="1" applyBorder="1"/>
    <xf numFmtId="164" fontId="0" fillId="6" borderId="0" xfId="0" applyNumberFormat="1" applyFill="1"/>
    <xf numFmtId="164" fontId="0" fillId="6" borderId="0" xfId="0" applyNumberFormat="1" applyFill="1" applyBorder="1"/>
    <xf numFmtId="164" fontId="0" fillId="6" borderId="1" xfId="0" applyNumberFormat="1" applyFill="1" applyBorder="1"/>
    <xf numFmtId="49" fontId="2" fillId="0" borderId="1" xfId="0" applyNumberFormat="1" applyFont="1" applyFill="1" applyBorder="1"/>
    <xf numFmtId="164" fontId="0" fillId="0" borderId="1" xfId="0" applyNumberFormat="1" applyFill="1" applyBorder="1" applyAlignment="1">
      <alignment horizontal="center" vertical="center"/>
    </xf>
    <xf numFmtId="49" fontId="2" fillId="7" borderId="1" xfId="0" applyNumberFormat="1" applyFont="1" applyFill="1" applyBorder="1"/>
    <xf numFmtId="164" fontId="0" fillId="7" borderId="1" xfId="0" applyNumberFormat="1" applyFill="1" applyBorder="1" applyAlignment="1">
      <alignment horizontal="center" vertical="center"/>
    </xf>
    <xf numFmtId="164" fontId="0" fillId="7" borderId="1" xfId="0" applyNumberFormat="1" applyFill="1" applyBorder="1"/>
    <xf numFmtId="49" fontId="2" fillId="5" borderId="1" xfId="0" applyNumberFormat="1" applyFont="1" applyFill="1" applyBorder="1" applyAlignment="1">
      <alignment wrapText="1"/>
    </xf>
    <xf numFmtId="49" fontId="2" fillId="5" borderId="0" xfId="0" applyNumberFormat="1" applyFont="1" applyFill="1"/>
    <xf numFmtId="49" fontId="2" fillId="7" borderId="0" xfId="0" applyNumberFormat="1" applyFont="1" applyFill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4800"/>
              <a:t>2019-2024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8475860304421277E-2"/>
          <c:y val="7.6556175212972741E-2"/>
          <c:w val="0.80073341703817047"/>
          <c:h val="0.62028641066336143"/>
        </c:manualLayout>
      </c:layout>
      <c:pie3DChart>
        <c:varyColors val="1"/>
        <c:ser>
          <c:idx val="0"/>
          <c:order val="0"/>
          <c:tx>
            <c:strRef>
              <c:f>'List of Donation and Value'!$J$46</c:f>
              <c:strCache>
                <c:ptCount val="1"/>
                <c:pt idx="0">
                  <c:v>$67,298.30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972E-4DE7-9712-68027E8B24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972E-4DE7-9712-68027E8B24A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972E-4DE7-9712-68027E8B24AF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972E-4DE7-9712-68027E8B24AF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972E-4DE7-9712-68027E8B24AF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972E-4DE7-9712-68027E8B24AF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972E-4DE7-9712-68027E8B24AF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972E-4DE7-9712-68027E8B24AF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972E-4DE7-9712-68027E8B24AF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972E-4DE7-9712-68027E8B24AF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5-972E-4DE7-9712-68027E8B24AF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6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6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7-972E-4DE7-9712-68027E8B24AF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80000"/>
                      <a:lumOff val="2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80000"/>
                      <a:lumOff val="2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9-972E-4DE7-9712-68027E8B24AF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80000"/>
                      <a:lumOff val="2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80000"/>
                      <a:lumOff val="2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B-972E-4DE7-9712-68027E8B24AF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80000"/>
                      <a:lumOff val="2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80000"/>
                      <a:lumOff val="2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D-972E-4DE7-9712-68027E8B24AF}"/>
              </c:ext>
            </c:extLst>
          </c:dPt>
          <c:dPt>
            <c:idx val="15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80000"/>
                      <a:lumOff val="2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80000"/>
                      <a:lumOff val="2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F-972E-4DE7-9712-68027E8B24AF}"/>
              </c:ext>
            </c:extLst>
          </c:dPt>
          <c:dPt>
            <c:idx val="16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80000"/>
                      <a:lumOff val="2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80000"/>
                      <a:lumOff val="2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1-972E-4DE7-9712-68027E8B24AF}"/>
              </c:ext>
            </c:extLst>
          </c:dPt>
          <c:dPt>
            <c:idx val="17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shade val="51000"/>
                      <a:satMod val="130000"/>
                    </a:schemeClr>
                  </a:gs>
                  <a:gs pos="80000">
                    <a:schemeClr val="accent6">
                      <a:lumMod val="80000"/>
                      <a:lumOff val="20000"/>
                      <a:shade val="93000"/>
                      <a:satMod val="130000"/>
                    </a:schemeClr>
                  </a:gs>
                  <a:gs pos="100000">
                    <a:schemeClr val="accent6">
                      <a:lumMod val="80000"/>
                      <a:lumOff val="2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3-972E-4DE7-9712-68027E8B24AF}"/>
              </c:ext>
            </c:extLst>
          </c:dPt>
          <c:dPt>
            <c:idx val="18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8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8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5-972E-4DE7-9712-68027E8B24AF}"/>
              </c:ext>
            </c:extLst>
          </c:dPt>
          <c:dPt>
            <c:idx val="19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8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8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7-972E-4DE7-9712-68027E8B24AF}"/>
              </c:ext>
            </c:extLst>
          </c:dPt>
          <c:dPt>
            <c:idx val="20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8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8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9-972E-4DE7-9712-68027E8B24AF}"/>
              </c:ext>
            </c:extLst>
          </c:dPt>
          <c:dPt>
            <c:idx val="21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8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8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B-972E-4DE7-9712-68027E8B24AF}"/>
              </c:ext>
            </c:extLst>
          </c:dPt>
          <c:dPt>
            <c:idx val="22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8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8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D-972E-4DE7-9712-68027E8B24AF}"/>
              </c:ext>
            </c:extLst>
          </c:dPt>
          <c:dPt>
            <c:idx val="23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shade val="51000"/>
                      <a:satMod val="130000"/>
                    </a:schemeClr>
                  </a:gs>
                  <a:gs pos="80000">
                    <a:schemeClr val="accent6">
                      <a:lumMod val="80000"/>
                      <a:shade val="93000"/>
                      <a:satMod val="130000"/>
                    </a:schemeClr>
                  </a:gs>
                  <a:gs pos="100000">
                    <a:schemeClr val="accent6">
                      <a:lumMod val="8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F-972E-4DE7-9712-68027E8B24AF}"/>
              </c:ext>
            </c:extLst>
          </c:dPt>
          <c:dPt>
            <c:idx val="24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lumOff val="4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lumOff val="4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lumOff val="4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31-972E-4DE7-9712-68027E8B24AF}"/>
              </c:ext>
            </c:extLst>
          </c:dPt>
          <c:dPt>
            <c:idx val="25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lumOff val="4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lumOff val="4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lumOff val="4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33-972E-4DE7-9712-68027E8B24AF}"/>
              </c:ext>
            </c:extLst>
          </c:dPt>
          <c:dPt>
            <c:idx val="26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lumOff val="4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lumOff val="4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lumOff val="4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35-972E-4DE7-9712-68027E8B24AF}"/>
              </c:ext>
            </c:extLst>
          </c:dPt>
          <c:dPt>
            <c:idx val="27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lumOff val="4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60000"/>
                      <a:lumOff val="4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60000"/>
                      <a:lumOff val="4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37-972E-4DE7-9712-68027E8B24AF}"/>
              </c:ext>
            </c:extLst>
          </c:dPt>
          <c:dPt>
            <c:idx val="28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lumOff val="4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60000"/>
                      <a:lumOff val="4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60000"/>
                      <a:lumOff val="4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39-972E-4DE7-9712-68027E8B24AF}"/>
              </c:ext>
            </c:extLst>
          </c:dPt>
          <c:dPt>
            <c:idx val="29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lumOff val="40000"/>
                      <a:shade val="51000"/>
                      <a:satMod val="130000"/>
                    </a:schemeClr>
                  </a:gs>
                  <a:gs pos="80000">
                    <a:schemeClr val="accent6">
                      <a:lumMod val="60000"/>
                      <a:lumOff val="40000"/>
                      <a:shade val="93000"/>
                      <a:satMod val="130000"/>
                    </a:schemeClr>
                  </a:gs>
                  <a:gs pos="100000">
                    <a:schemeClr val="accent6">
                      <a:lumMod val="60000"/>
                      <a:lumOff val="4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3B-972E-4DE7-9712-68027E8B24AF}"/>
              </c:ext>
            </c:extLst>
          </c:dPt>
          <c:dPt>
            <c:idx val="30"/>
            <c:bubble3D val="0"/>
            <c:spPr>
              <a:gradFill rotWithShape="1">
                <a:gsLst>
                  <a:gs pos="0">
                    <a:schemeClr val="accent1">
                      <a:lumMod val="5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5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5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3D-972E-4DE7-9712-68027E8B24AF}"/>
              </c:ext>
            </c:extLst>
          </c:dPt>
          <c:dPt>
            <c:idx val="31"/>
            <c:bubble3D val="0"/>
            <c:spPr>
              <a:gradFill rotWithShape="1">
                <a:gsLst>
                  <a:gs pos="0">
                    <a:schemeClr val="accent2">
                      <a:lumMod val="5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5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5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3F-972E-4DE7-9712-68027E8B24AF}"/>
              </c:ext>
            </c:extLst>
          </c:dPt>
          <c:dPt>
            <c:idx val="32"/>
            <c:bubble3D val="0"/>
            <c:spPr>
              <a:gradFill rotWithShape="1">
                <a:gsLst>
                  <a:gs pos="0">
                    <a:schemeClr val="accent3">
                      <a:lumMod val="5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5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5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41-972E-4DE7-9712-68027E8B24AF}"/>
              </c:ext>
            </c:extLst>
          </c:dPt>
          <c:dPt>
            <c:idx val="33"/>
            <c:bubble3D val="0"/>
            <c:spPr>
              <a:gradFill rotWithShape="1">
                <a:gsLst>
                  <a:gs pos="0">
                    <a:schemeClr val="accent4">
                      <a:lumMod val="5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5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5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43-972E-4DE7-9712-68027E8B24AF}"/>
              </c:ext>
            </c:extLst>
          </c:dPt>
          <c:dPt>
            <c:idx val="34"/>
            <c:bubble3D val="0"/>
            <c:spPr>
              <a:gradFill rotWithShape="1">
                <a:gsLst>
                  <a:gs pos="0">
                    <a:schemeClr val="accent5">
                      <a:lumMod val="5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5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5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45-972E-4DE7-9712-68027E8B24AF}"/>
              </c:ext>
            </c:extLst>
          </c:dPt>
          <c:dPt>
            <c:idx val="35"/>
            <c:bubble3D val="0"/>
            <c:spPr>
              <a:gradFill rotWithShape="1">
                <a:gsLst>
                  <a:gs pos="0">
                    <a:schemeClr val="accent6">
                      <a:lumMod val="50000"/>
                      <a:shade val="51000"/>
                      <a:satMod val="130000"/>
                    </a:schemeClr>
                  </a:gs>
                  <a:gs pos="80000">
                    <a:schemeClr val="accent6">
                      <a:lumMod val="50000"/>
                      <a:shade val="93000"/>
                      <a:satMod val="130000"/>
                    </a:schemeClr>
                  </a:gs>
                  <a:gs pos="100000">
                    <a:schemeClr val="accent6">
                      <a:lumMod val="5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47-972E-4DE7-9712-68027E8B24AF}"/>
              </c:ext>
            </c:extLst>
          </c:dPt>
          <c:dPt>
            <c:idx val="36"/>
            <c:bubble3D val="0"/>
            <c:spPr>
              <a:gradFill rotWithShape="1">
                <a:gsLst>
                  <a:gs pos="0">
                    <a:schemeClr val="accent1">
                      <a:lumMod val="70000"/>
                      <a:lumOff val="3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70000"/>
                      <a:lumOff val="3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70000"/>
                      <a:lumOff val="3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49-972E-4DE7-9712-68027E8B24AF}"/>
              </c:ext>
            </c:extLst>
          </c:dPt>
          <c:cat>
            <c:strRef>
              <c:f>'List of Donation and Value'!$B$4:$B$40</c:f>
              <c:strCache>
                <c:ptCount val="37"/>
                <c:pt idx="0">
                  <c:v>Albion Athletic Association</c:v>
                </c:pt>
                <c:pt idx="1">
                  <c:v>ALBION BOYS SCOUT TROOP 446</c:v>
                </c:pt>
                <c:pt idx="2">
                  <c:v>Cans for A Cure</c:v>
                </c:pt>
                <c:pt idx="3">
                  <c:v>CENTRAL MAINE EAGLES</c:v>
                </c:pt>
                <c:pt idx="4">
                  <c:v>CHINA  BOYS SCOUT TROUP 479</c:v>
                </c:pt>
                <c:pt idx="5">
                  <c:v>China Baptist Church</c:v>
                </c:pt>
                <c:pt idx="6">
                  <c:v>China Community Garden</c:v>
                </c:pt>
                <c:pt idx="7">
                  <c:v>China Fire Dept</c:v>
                </c:pt>
                <c:pt idx="8">
                  <c:v>China Food Pantry</c:v>
                </c:pt>
                <c:pt idx="9">
                  <c:v>China Lake Conference Center</c:v>
                </c:pt>
                <c:pt idx="10">
                  <c:v>China Little league</c:v>
                </c:pt>
                <c:pt idx="11">
                  <c:v>China Recreational Sports</c:v>
                </c:pt>
                <c:pt idx="12">
                  <c:v>Christmas Angles of Maine</c:v>
                </c:pt>
                <c:pt idx="13">
                  <c:v>CS MOTOR SPORTS (VENESSA FOLSOM)</c:v>
                </c:pt>
                <c:pt idx="14">
                  <c:v>FAIRFIELD PALS</c:v>
                </c:pt>
                <c:pt idx="15">
                  <c:v>Grace's  Busy BEE Learning center</c:v>
                </c:pt>
                <c:pt idx="16">
                  <c:v>Holy Sprit Council 13486 K of C</c:v>
                </c:pt>
                <c:pt idx="17">
                  <c:v>Humane Society Waterville</c:v>
                </c:pt>
                <c:pt idx="18">
                  <c:v>MAINE CHILDRENS HOME</c:v>
                </c:pt>
                <c:pt idx="19">
                  <c:v>Melissa Olson Maine Homeschool Basketball</c:v>
                </c:pt>
                <c:pt idx="20">
                  <c:v>MOUNTVIEW CLASS OF 2026</c:v>
                </c:pt>
                <c:pt idx="21">
                  <c:v>PALERMO  8TH GRADE HERITAGE TOUR</c:v>
                </c:pt>
                <c:pt idx="22">
                  <c:v>PALERMO 8TH GRADE CLASS TRIP</c:v>
                </c:pt>
                <c:pt idx="23">
                  <c:v>Palermo American Legion post 163</c:v>
                </c:pt>
                <c:pt idx="24">
                  <c:v>PALERMO YOUTH ACTIVITIES</c:v>
                </c:pt>
                <c:pt idx="25">
                  <c:v>Pleasant Ridge Stable</c:v>
                </c:pt>
                <c:pt idx="26">
                  <c:v>Resolve life center (pregnancy center)</c:v>
                </c:pt>
                <c:pt idx="27">
                  <c:v>RYDER</c:v>
                </c:pt>
                <c:pt idx="28">
                  <c:v>ST JUDE'S CHILDREN'S HOSPITAL</c:v>
                </c:pt>
                <c:pt idx="29">
                  <c:v>Travis Mills Foundation</c:v>
                </c:pt>
                <c:pt idx="30">
                  <c:v>Tunnels To Towers</c:v>
                </c:pt>
                <c:pt idx="31">
                  <c:v>VASSALBORO TROOP 410 BOYS</c:v>
                </c:pt>
                <c:pt idx="32">
                  <c:v>VASSALBORO TROOP 410 CUBS</c:v>
                </c:pt>
                <c:pt idx="33">
                  <c:v>Vassalboro United Methodist Church </c:v>
                </c:pt>
                <c:pt idx="34">
                  <c:v>Veterans Memorial Cemetery Association</c:v>
                </c:pt>
                <c:pt idx="35">
                  <c:v>Winslow Baseball Boosters</c:v>
                </c:pt>
                <c:pt idx="36">
                  <c:v>Winslow cubs 446</c:v>
                </c:pt>
              </c:strCache>
            </c:strRef>
          </c:cat>
          <c:val>
            <c:numRef>
              <c:f>'List of Donation and Value'!$J$4:$J$40</c:f>
              <c:numCache>
                <c:formatCode>"$"#,##0.00</c:formatCode>
                <c:ptCount val="37"/>
                <c:pt idx="0">
                  <c:v>5298.3799999999992</c:v>
                </c:pt>
                <c:pt idx="1">
                  <c:v>7629.42</c:v>
                </c:pt>
                <c:pt idx="2">
                  <c:v>275.27999999999997</c:v>
                </c:pt>
                <c:pt idx="3">
                  <c:v>2172.0099999999998</c:v>
                </c:pt>
                <c:pt idx="4">
                  <c:v>1608.78</c:v>
                </c:pt>
                <c:pt idx="5">
                  <c:v>9745.0400000000009</c:v>
                </c:pt>
                <c:pt idx="6">
                  <c:v>0</c:v>
                </c:pt>
                <c:pt idx="7">
                  <c:v>2420.69</c:v>
                </c:pt>
                <c:pt idx="8">
                  <c:v>9149.83</c:v>
                </c:pt>
                <c:pt idx="9">
                  <c:v>2138.3399999999997</c:v>
                </c:pt>
                <c:pt idx="10">
                  <c:v>6.78</c:v>
                </c:pt>
                <c:pt idx="11">
                  <c:v>798.28</c:v>
                </c:pt>
                <c:pt idx="12">
                  <c:v>8.34</c:v>
                </c:pt>
                <c:pt idx="13">
                  <c:v>434.65</c:v>
                </c:pt>
                <c:pt idx="14">
                  <c:v>1222.8599999999999</c:v>
                </c:pt>
                <c:pt idx="15">
                  <c:v>55.2</c:v>
                </c:pt>
                <c:pt idx="16">
                  <c:v>844.40000000000009</c:v>
                </c:pt>
                <c:pt idx="17">
                  <c:v>1752.7</c:v>
                </c:pt>
                <c:pt idx="18">
                  <c:v>187.06</c:v>
                </c:pt>
                <c:pt idx="19">
                  <c:v>858.94</c:v>
                </c:pt>
                <c:pt idx="20">
                  <c:v>229.8</c:v>
                </c:pt>
                <c:pt idx="21">
                  <c:v>229.09</c:v>
                </c:pt>
                <c:pt idx="22">
                  <c:v>175.02</c:v>
                </c:pt>
                <c:pt idx="23">
                  <c:v>193.07</c:v>
                </c:pt>
                <c:pt idx="24">
                  <c:v>839.87</c:v>
                </c:pt>
                <c:pt idx="25">
                  <c:v>654.6</c:v>
                </c:pt>
                <c:pt idx="26">
                  <c:v>671.31999999999994</c:v>
                </c:pt>
                <c:pt idx="27">
                  <c:v>4889.28</c:v>
                </c:pt>
                <c:pt idx="28">
                  <c:v>2616.39</c:v>
                </c:pt>
                <c:pt idx="29">
                  <c:v>388.83</c:v>
                </c:pt>
                <c:pt idx="30">
                  <c:v>194.88</c:v>
                </c:pt>
                <c:pt idx="31">
                  <c:v>2344</c:v>
                </c:pt>
                <c:pt idx="32">
                  <c:v>3246</c:v>
                </c:pt>
                <c:pt idx="33">
                  <c:v>338.1</c:v>
                </c:pt>
                <c:pt idx="34">
                  <c:v>1707.8899999999999</c:v>
                </c:pt>
                <c:pt idx="35">
                  <c:v>67.86</c:v>
                </c:pt>
                <c:pt idx="36">
                  <c:v>315.48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A-972E-4DE7-9712-68027E8B24AF}"/>
            </c:ext>
          </c:extLst>
        </c:ser>
        <c:ser>
          <c:idx val="1"/>
          <c:order val="1"/>
          <c:tx>
            <c:strRef>
              <c:f>'Sheet1 (2)'!#REF!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4C-972E-4DE7-9712-68027E8B24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4E-972E-4DE7-9712-68027E8B24A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50-972E-4DE7-9712-68027E8B24AF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52-972E-4DE7-9712-68027E8B24AF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54-972E-4DE7-9712-68027E8B24AF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56-972E-4DE7-9712-68027E8B24AF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58-972E-4DE7-9712-68027E8B24AF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5A-972E-4DE7-9712-68027E8B24AF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5C-972E-4DE7-9712-68027E8B24AF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5E-972E-4DE7-9712-68027E8B24AF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60-972E-4DE7-9712-68027E8B24AF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6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6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62-972E-4DE7-9712-68027E8B24AF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80000"/>
                      <a:lumOff val="2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80000"/>
                      <a:lumOff val="2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64-972E-4DE7-9712-68027E8B24AF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80000"/>
                      <a:lumOff val="2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80000"/>
                      <a:lumOff val="2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66-972E-4DE7-9712-68027E8B24AF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80000"/>
                      <a:lumOff val="2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80000"/>
                      <a:lumOff val="2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68-972E-4DE7-9712-68027E8B24AF}"/>
              </c:ext>
            </c:extLst>
          </c:dPt>
          <c:dPt>
            <c:idx val="15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80000"/>
                      <a:lumOff val="2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80000"/>
                      <a:lumOff val="2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6A-972E-4DE7-9712-68027E8B24AF}"/>
              </c:ext>
            </c:extLst>
          </c:dPt>
          <c:dPt>
            <c:idx val="16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80000"/>
                      <a:lumOff val="2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80000"/>
                      <a:lumOff val="2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6C-972E-4DE7-9712-68027E8B24AF}"/>
              </c:ext>
            </c:extLst>
          </c:dPt>
          <c:dPt>
            <c:idx val="17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shade val="51000"/>
                      <a:satMod val="130000"/>
                    </a:schemeClr>
                  </a:gs>
                  <a:gs pos="80000">
                    <a:schemeClr val="accent6">
                      <a:lumMod val="80000"/>
                      <a:lumOff val="20000"/>
                      <a:shade val="93000"/>
                      <a:satMod val="130000"/>
                    </a:schemeClr>
                  </a:gs>
                  <a:gs pos="100000">
                    <a:schemeClr val="accent6">
                      <a:lumMod val="80000"/>
                      <a:lumOff val="2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6E-972E-4DE7-9712-68027E8B24AF}"/>
              </c:ext>
            </c:extLst>
          </c:dPt>
          <c:dPt>
            <c:idx val="18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8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8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70-972E-4DE7-9712-68027E8B24AF}"/>
              </c:ext>
            </c:extLst>
          </c:dPt>
          <c:dPt>
            <c:idx val="19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8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8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72-972E-4DE7-9712-68027E8B24AF}"/>
              </c:ext>
            </c:extLst>
          </c:dPt>
          <c:dPt>
            <c:idx val="20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8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8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74-972E-4DE7-9712-68027E8B24AF}"/>
              </c:ext>
            </c:extLst>
          </c:dPt>
          <c:dPt>
            <c:idx val="21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8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8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76-972E-4DE7-9712-68027E8B24AF}"/>
              </c:ext>
            </c:extLst>
          </c:dPt>
          <c:dPt>
            <c:idx val="22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8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8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78-972E-4DE7-9712-68027E8B24AF}"/>
              </c:ext>
            </c:extLst>
          </c:dPt>
          <c:dPt>
            <c:idx val="23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shade val="51000"/>
                      <a:satMod val="130000"/>
                    </a:schemeClr>
                  </a:gs>
                  <a:gs pos="80000">
                    <a:schemeClr val="accent6">
                      <a:lumMod val="80000"/>
                      <a:shade val="93000"/>
                      <a:satMod val="130000"/>
                    </a:schemeClr>
                  </a:gs>
                  <a:gs pos="100000">
                    <a:schemeClr val="accent6">
                      <a:lumMod val="8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7A-972E-4DE7-9712-68027E8B24AF}"/>
              </c:ext>
            </c:extLst>
          </c:dPt>
          <c:dPt>
            <c:idx val="24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lumOff val="4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lumOff val="4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lumOff val="4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7C-972E-4DE7-9712-68027E8B24AF}"/>
              </c:ext>
            </c:extLst>
          </c:dPt>
          <c:dPt>
            <c:idx val="25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lumOff val="4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lumOff val="4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lumOff val="4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7E-972E-4DE7-9712-68027E8B24AF}"/>
              </c:ext>
            </c:extLst>
          </c:dPt>
          <c:dPt>
            <c:idx val="26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lumOff val="4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lumOff val="4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lumOff val="4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80-972E-4DE7-9712-68027E8B24AF}"/>
              </c:ext>
            </c:extLst>
          </c:dPt>
          <c:dPt>
            <c:idx val="27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lumOff val="4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60000"/>
                      <a:lumOff val="4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60000"/>
                      <a:lumOff val="4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82-972E-4DE7-9712-68027E8B24AF}"/>
              </c:ext>
            </c:extLst>
          </c:dPt>
          <c:dPt>
            <c:idx val="28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lumOff val="4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60000"/>
                      <a:lumOff val="4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60000"/>
                      <a:lumOff val="4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84-972E-4DE7-9712-68027E8B24AF}"/>
              </c:ext>
            </c:extLst>
          </c:dPt>
          <c:dPt>
            <c:idx val="29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lumOff val="40000"/>
                      <a:shade val="51000"/>
                      <a:satMod val="130000"/>
                    </a:schemeClr>
                  </a:gs>
                  <a:gs pos="80000">
                    <a:schemeClr val="accent6">
                      <a:lumMod val="60000"/>
                      <a:lumOff val="40000"/>
                      <a:shade val="93000"/>
                      <a:satMod val="130000"/>
                    </a:schemeClr>
                  </a:gs>
                  <a:gs pos="100000">
                    <a:schemeClr val="accent6">
                      <a:lumMod val="60000"/>
                      <a:lumOff val="4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86-972E-4DE7-9712-68027E8B24AF}"/>
              </c:ext>
            </c:extLst>
          </c:dPt>
          <c:dPt>
            <c:idx val="30"/>
            <c:bubble3D val="0"/>
            <c:spPr>
              <a:gradFill rotWithShape="1">
                <a:gsLst>
                  <a:gs pos="0">
                    <a:schemeClr val="accent1">
                      <a:lumMod val="5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5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5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88-972E-4DE7-9712-68027E8B24AF}"/>
              </c:ext>
            </c:extLst>
          </c:dPt>
          <c:dPt>
            <c:idx val="31"/>
            <c:bubble3D val="0"/>
            <c:spPr>
              <a:gradFill rotWithShape="1">
                <a:gsLst>
                  <a:gs pos="0">
                    <a:schemeClr val="accent2">
                      <a:lumMod val="5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5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5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8A-972E-4DE7-9712-68027E8B24AF}"/>
              </c:ext>
            </c:extLst>
          </c:dPt>
          <c:dPt>
            <c:idx val="32"/>
            <c:bubble3D val="0"/>
            <c:spPr>
              <a:gradFill rotWithShape="1">
                <a:gsLst>
                  <a:gs pos="0">
                    <a:schemeClr val="accent3">
                      <a:lumMod val="5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5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5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8C-972E-4DE7-9712-68027E8B24AF}"/>
              </c:ext>
            </c:extLst>
          </c:dPt>
          <c:dPt>
            <c:idx val="33"/>
            <c:bubble3D val="0"/>
            <c:spPr>
              <a:gradFill rotWithShape="1">
                <a:gsLst>
                  <a:gs pos="0">
                    <a:schemeClr val="accent4">
                      <a:lumMod val="5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5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5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8E-972E-4DE7-9712-68027E8B24AF}"/>
              </c:ext>
            </c:extLst>
          </c:dPt>
          <c:dPt>
            <c:idx val="34"/>
            <c:bubble3D val="0"/>
            <c:spPr>
              <a:gradFill rotWithShape="1">
                <a:gsLst>
                  <a:gs pos="0">
                    <a:schemeClr val="accent5">
                      <a:lumMod val="5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5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5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90-972E-4DE7-9712-68027E8B24AF}"/>
              </c:ext>
            </c:extLst>
          </c:dPt>
          <c:dPt>
            <c:idx val="35"/>
            <c:bubble3D val="0"/>
            <c:spPr>
              <a:gradFill rotWithShape="1">
                <a:gsLst>
                  <a:gs pos="0">
                    <a:schemeClr val="accent6">
                      <a:lumMod val="50000"/>
                      <a:shade val="51000"/>
                      <a:satMod val="130000"/>
                    </a:schemeClr>
                  </a:gs>
                  <a:gs pos="80000">
                    <a:schemeClr val="accent6">
                      <a:lumMod val="50000"/>
                      <a:shade val="93000"/>
                      <a:satMod val="130000"/>
                    </a:schemeClr>
                  </a:gs>
                  <a:gs pos="100000">
                    <a:schemeClr val="accent6">
                      <a:lumMod val="5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92-972E-4DE7-9712-68027E8B24AF}"/>
              </c:ext>
            </c:extLst>
          </c:dPt>
          <c:dPt>
            <c:idx val="36"/>
            <c:bubble3D val="0"/>
            <c:spPr>
              <a:gradFill rotWithShape="1">
                <a:gsLst>
                  <a:gs pos="0">
                    <a:schemeClr val="accent1">
                      <a:lumMod val="70000"/>
                      <a:lumOff val="3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70000"/>
                      <a:lumOff val="3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70000"/>
                      <a:lumOff val="3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94-972E-4DE7-9712-68027E8B24AF}"/>
              </c:ext>
            </c:extLst>
          </c:dPt>
          <c:cat>
            <c:strRef>
              <c:f>'List of Donation and Value'!$B$4:$B$40</c:f>
              <c:strCache>
                <c:ptCount val="37"/>
                <c:pt idx="0">
                  <c:v>Albion Athletic Association</c:v>
                </c:pt>
                <c:pt idx="1">
                  <c:v>ALBION BOYS SCOUT TROOP 446</c:v>
                </c:pt>
                <c:pt idx="2">
                  <c:v>Cans for A Cure</c:v>
                </c:pt>
                <c:pt idx="3">
                  <c:v>CENTRAL MAINE EAGLES</c:v>
                </c:pt>
                <c:pt idx="4">
                  <c:v>CHINA  BOYS SCOUT TROUP 479</c:v>
                </c:pt>
                <c:pt idx="5">
                  <c:v>China Baptist Church</c:v>
                </c:pt>
                <c:pt idx="6">
                  <c:v>China Community Garden</c:v>
                </c:pt>
                <c:pt idx="7">
                  <c:v>China Fire Dept</c:v>
                </c:pt>
                <c:pt idx="8">
                  <c:v>China Food Pantry</c:v>
                </c:pt>
                <c:pt idx="9">
                  <c:v>China Lake Conference Center</c:v>
                </c:pt>
                <c:pt idx="10">
                  <c:v>China Little league</c:v>
                </c:pt>
                <c:pt idx="11">
                  <c:v>China Recreational Sports</c:v>
                </c:pt>
                <c:pt idx="12">
                  <c:v>Christmas Angles of Maine</c:v>
                </c:pt>
                <c:pt idx="13">
                  <c:v>CS MOTOR SPORTS (VENESSA FOLSOM)</c:v>
                </c:pt>
                <c:pt idx="14">
                  <c:v>FAIRFIELD PALS</c:v>
                </c:pt>
                <c:pt idx="15">
                  <c:v>Grace's  Busy BEE Learning center</c:v>
                </c:pt>
                <c:pt idx="16">
                  <c:v>Holy Sprit Council 13486 K of C</c:v>
                </c:pt>
                <c:pt idx="17">
                  <c:v>Humane Society Waterville</c:v>
                </c:pt>
                <c:pt idx="18">
                  <c:v>MAINE CHILDRENS HOME</c:v>
                </c:pt>
                <c:pt idx="19">
                  <c:v>Melissa Olson Maine Homeschool Basketball</c:v>
                </c:pt>
                <c:pt idx="20">
                  <c:v>MOUNTVIEW CLASS OF 2026</c:v>
                </c:pt>
                <c:pt idx="21">
                  <c:v>PALERMO  8TH GRADE HERITAGE TOUR</c:v>
                </c:pt>
                <c:pt idx="22">
                  <c:v>PALERMO 8TH GRADE CLASS TRIP</c:v>
                </c:pt>
                <c:pt idx="23">
                  <c:v>Palermo American Legion post 163</c:v>
                </c:pt>
                <c:pt idx="24">
                  <c:v>PALERMO YOUTH ACTIVITIES</c:v>
                </c:pt>
                <c:pt idx="25">
                  <c:v>Pleasant Ridge Stable</c:v>
                </c:pt>
                <c:pt idx="26">
                  <c:v>Resolve life center (pregnancy center)</c:v>
                </c:pt>
                <c:pt idx="27">
                  <c:v>RYDER</c:v>
                </c:pt>
                <c:pt idx="28">
                  <c:v>ST JUDE'S CHILDREN'S HOSPITAL</c:v>
                </c:pt>
                <c:pt idx="29">
                  <c:v>Travis Mills Foundation</c:v>
                </c:pt>
                <c:pt idx="30">
                  <c:v>Tunnels To Towers</c:v>
                </c:pt>
                <c:pt idx="31">
                  <c:v>VASSALBORO TROOP 410 BOYS</c:v>
                </c:pt>
                <c:pt idx="32">
                  <c:v>VASSALBORO TROOP 410 CUBS</c:v>
                </c:pt>
                <c:pt idx="33">
                  <c:v>Vassalboro United Methodist Church </c:v>
                </c:pt>
                <c:pt idx="34">
                  <c:v>Veterans Memorial Cemetery Association</c:v>
                </c:pt>
                <c:pt idx="35">
                  <c:v>Winslow Baseball Boosters</c:v>
                </c:pt>
                <c:pt idx="36">
                  <c:v>Winslow cubs 446</c:v>
                </c:pt>
              </c:strCache>
            </c:strRef>
          </c:cat>
          <c:val>
            <c:numRef>
              <c:f>'List of Donation and Value'!$D$4:$D$40</c:f>
              <c:numCache>
                <c:formatCode>"$"#,##0.00</c:formatCode>
                <c:ptCount val="37"/>
                <c:pt idx="0">
                  <c:v>0</c:v>
                </c:pt>
                <c:pt idx="1">
                  <c:v>837.68</c:v>
                </c:pt>
                <c:pt idx="2">
                  <c:v>0</c:v>
                </c:pt>
                <c:pt idx="3">
                  <c:v>0</c:v>
                </c:pt>
                <c:pt idx="4">
                  <c:v>78.42</c:v>
                </c:pt>
                <c:pt idx="5">
                  <c:v>653.4</c:v>
                </c:pt>
                <c:pt idx="6">
                  <c:v>0</c:v>
                </c:pt>
                <c:pt idx="7">
                  <c:v>101.16</c:v>
                </c:pt>
                <c:pt idx="8">
                  <c:v>1158.01</c:v>
                </c:pt>
                <c:pt idx="9">
                  <c:v>50</c:v>
                </c:pt>
                <c:pt idx="10">
                  <c:v>6.78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185.62</c:v>
                </c:pt>
                <c:pt idx="19">
                  <c:v>0</c:v>
                </c:pt>
                <c:pt idx="25">
                  <c:v>0</c:v>
                </c:pt>
                <c:pt idx="27">
                  <c:v>297.89999999999998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181.18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5-972E-4DE7-9712-68027E8B24AF}"/>
            </c:ext>
          </c:extLst>
        </c:ser>
        <c:ser>
          <c:idx val="2"/>
          <c:order val="2"/>
          <c:tx>
            <c:strRef>
              <c:f>'Sheet1 (2)'!#REF!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97-972E-4DE7-9712-68027E8B24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99-972E-4DE7-9712-68027E8B24A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9B-972E-4DE7-9712-68027E8B24AF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9D-972E-4DE7-9712-68027E8B24AF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9F-972E-4DE7-9712-68027E8B24AF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A1-972E-4DE7-9712-68027E8B24AF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A3-972E-4DE7-9712-68027E8B24AF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A5-972E-4DE7-9712-68027E8B24AF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A7-972E-4DE7-9712-68027E8B24AF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A9-972E-4DE7-9712-68027E8B24AF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AB-972E-4DE7-9712-68027E8B24AF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6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6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AD-972E-4DE7-9712-68027E8B24AF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80000"/>
                      <a:lumOff val="2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80000"/>
                      <a:lumOff val="2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AF-972E-4DE7-9712-68027E8B24AF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80000"/>
                      <a:lumOff val="2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80000"/>
                      <a:lumOff val="2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B1-972E-4DE7-9712-68027E8B24AF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80000"/>
                      <a:lumOff val="2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80000"/>
                      <a:lumOff val="2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B3-972E-4DE7-9712-68027E8B24AF}"/>
              </c:ext>
            </c:extLst>
          </c:dPt>
          <c:dPt>
            <c:idx val="15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80000"/>
                      <a:lumOff val="2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80000"/>
                      <a:lumOff val="2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B5-972E-4DE7-9712-68027E8B24AF}"/>
              </c:ext>
            </c:extLst>
          </c:dPt>
          <c:dPt>
            <c:idx val="16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80000"/>
                      <a:lumOff val="2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80000"/>
                      <a:lumOff val="2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B7-972E-4DE7-9712-68027E8B24AF}"/>
              </c:ext>
            </c:extLst>
          </c:dPt>
          <c:dPt>
            <c:idx val="17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shade val="51000"/>
                      <a:satMod val="130000"/>
                    </a:schemeClr>
                  </a:gs>
                  <a:gs pos="80000">
                    <a:schemeClr val="accent6">
                      <a:lumMod val="80000"/>
                      <a:lumOff val="20000"/>
                      <a:shade val="93000"/>
                      <a:satMod val="130000"/>
                    </a:schemeClr>
                  </a:gs>
                  <a:gs pos="100000">
                    <a:schemeClr val="accent6">
                      <a:lumMod val="80000"/>
                      <a:lumOff val="2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B9-972E-4DE7-9712-68027E8B24AF}"/>
              </c:ext>
            </c:extLst>
          </c:dPt>
          <c:dPt>
            <c:idx val="18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8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8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BB-972E-4DE7-9712-68027E8B24AF}"/>
              </c:ext>
            </c:extLst>
          </c:dPt>
          <c:dPt>
            <c:idx val="19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8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8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BD-972E-4DE7-9712-68027E8B24AF}"/>
              </c:ext>
            </c:extLst>
          </c:dPt>
          <c:dPt>
            <c:idx val="20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8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8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BF-972E-4DE7-9712-68027E8B24AF}"/>
              </c:ext>
            </c:extLst>
          </c:dPt>
          <c:dPt>
            <c:idx val="21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8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8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C1-972E-4DE7-9712-68027E8B24AF}"/>
              </c:ext>
            </c:extLst>
          </c:dPt>
          <c:dPt>
            <c:idx val="22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8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8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C3-972E-4DE7-9712-68027E8B24AF}"/>
              </c:ext>
            </c:extLst>
          </c:dPt>
          <c:dPt>
            <c:idx val="23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shade val="51000"/>
                      <a:satMod val="130000"/>
                    </a:schemeClr>
                  </a:gs>
                  <a:gs pos="80000">
                    <a:schemeClr val="accent6">
                      <a:lumMod val="80000"/>
                      <a:shade val="93000"/>
                      <a:satMod val="130000"/>
                    </a:schemeClr>
                  </a:gs>
                  <a:gs pos="100000">
                    <a:schemeClr val="accent6">
                      <a:lumMod val="8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C5-972E-4DE7-9712-68027E8B24AF}"/>
              </c:ext>
            </c:extLst>
          </c:dPt>
          <c:dPt>
            <c:idx val="24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lumOff val="4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lumOff val="4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lumOff val="4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C7-972E-4DE7-9712-68027E8B24AF}"/>
              </c:ext>
            </c:extLst>
          </c:dPt>
          <c:dPt>
            <c:idx val="25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lumOff val="4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lumOff val="4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lumOff val="4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C9-972E-4DE7-9712-68027E8B24AF}"/>
              </c:ext>
            </c:extLst>
          </c:dPt>
          <c:dPt>
            <c:idx val="26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lumOff val="4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lumOff val="4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lumOff val="4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CB-972E-4DE7-9712-68027E8B24AF}"/>
              </c:ext>
            </c:extLst>
          </c:dPt>
          <c:dPt>
            <c:idx val="27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lumOff val="4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60000"/>
                      <a:lumOff val="4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60000"/>
                      <a:lumOff val="4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CD-972E-4DE7-9712-68027E8B24AF}"/>
              </c:ext>
            </c:extLst>
          </c:dPt>
          <c:dPt>
            <c:idx val="28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lumOff val="4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60000"/>
                      <a:lumOff val="4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60000"/>
                      <a:lumOff val="4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CF-972E-4DE7-9712-68027E8B24AF}"/>
              </c:ext>
            </c:extLst>
          </c:dPt>
          <c:dPt>
            <c:idx val="29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lumOff val="40000"/>
                      <a:shade val="51000"/>
                      <a:satMod val="130000"/>
                    </a:schemeClr>
                  </a:gs>
                  <a:gs pos="80000">
                    <a:schemeClr val="accent6">
                      <a:lumMod val="60000"/>
                      <a:lumOff val="40000"/>
                      <a:shade val="93000"/>
                      <a:satMod val="130000"/>
                    </a:schemeClr>
                  </a:gs>
                  <a:gs pos="100000">
                    <a:schemeClr val="accent6">
                      <a:lumMod val="60000"/>
                      <a:lumOff val="4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D1-972E-4DE7-9712-68027E8B24AF}"/>
              </c:ext>
            </c:extLst>
          </c:dPt>
          <c:dPt>
            <c:idx val="30"/>
            <c:bubble3D val="0"/>
            <c:spPr>
              <a:gradFill rotWithShape="1">
                <a:gsLst>
                  <a:gs pos="0">
                    <a:schemeClr val="accent1">
                      <a:lumMod val="5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5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5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D3-972E-4DE7-9712-68027E8B24AF}"/>
              </c:ext>
            </c:extLst>
          </c:dPt>
          <c:dPt>
            <c:idx val="31"/>
            <c:bubble3D val="0"/>
            <c:spPr>
              <a:gradFill rotWithShape="1">
                <a:gsLst>
                  <a:gs pos="0">
                    <a:schemeClr val="accent2">
                      <a:lumMod val="5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5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5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D5-972E-4DE7-9712-68027E8B24AF}"/>
              </c:ext>
            </c:extLst>
          </c:dPt>
          <c:dPt>
            <c:idx val="32"/>
            <c:bubble3D val="0"/>
            <c:spPr>
              <a:gradFill rotWithShape="1">
                <a:gsLst>
                  <a:gs pos="0">
                    <a:schemeClr val="accent3">
                      <a:lumMod val="5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5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5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D7-972E-4DE7-9712-68027E8B24AF}"/>
              </c:ext>
            </c:extLst>
          </c:dPt>
          <c:dPt>
            <c:idx val="33"/>
            <c:bubble3D val="0"/>
            <c:spPr>
              <a:gradFill rotWithShape="1">
                <a:gsLst>
                  <a:gs pos="0">
                    <a:schemeClr val="accent4">
                      <a:lumMod val="5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5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5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D9-972E-4DE7-9712-68027E8B24AF}"/>
              </c:ext>
            </c:extLst>
          </c:dPt>
          <c:dPt>
            <c:idx val="34"/>
            <c:bubble3D val="0"/>
            <c:spPr>
              <a:gradFill rotWithShape="1">
                <a:gsLst>
                  <a:gs pos="0">
                    <a:schemeClr val="accent5">
                      <a:lumMod val="5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5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5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DB-972E-4DE7-9712-68027E8B24AF}"/>
              </c:ext>
            </c:extLst>
          </c:dPt>
          <c:dPt>
            <c:idx val="35"/>
            <c:bubble3D val="0"/>
            <c:spPr>
              <a:gradFill rotWithShape="1">
                <a:gsLst>
                  <a:gs pos="0">
                    <a:schemeClr val="accent6">
                      <a:lumMod val="50000"/>
                      <a:shade val="51000"/>
                      <a:satMod val="130000"/>
                    </a:schemeClr>
                  </a:gs>
                  <a:gs pos="80000">
                    <a:schemeClr val="accent6">
                      <a:lumMod val="50000"/>
                      <a:shade val="93000"/>
                      <a:satMod val="130000"/>
                    </a:schemeClr>
                  </a:gs>
                  <a:gs pos="100000">
                    <a:schemeClr val="accent6">
                      <a:lumMod val="5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DD-972E-4DE7-9712-68027E8B24AF}"/>
              </c:ext>
            </c:extLst>
          </c:dPt>
          <c:dPt>
            <c:idx val="36"/>
            <c:bubble3D val="0"/>
            <c:spPr>
              <a:gradFill rotWithShape="1">
                <a:gsLst>
                  <a:gs pos="0">
                    <a:schemeClr val="accent1">
                      <a:lumMod val="70000"/>
                      <a:lumOff val="3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70000"/>
                      <a:lumOff val="3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70000"/>
                      <a:lumOff val="3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DF-972E-4DE7-9712-68027E8B24AF}"/>
              </c:ext>
            </c:extLst>
          </c:dPt>
          <c:cat>
            <c:strRef>
              <c:f>'List of Donation and Value'!$B$4:$B$40</c:f>
              <c:strCache>
                <c:ptCount val="37"/>
                <c:pt idx="0">
                  <c:v>Albion Athletic Association</c:v>
                </c:pt>
                <c:pt idx="1">
                  <c:v>ALBION BOYS SCOUT TROOP 446</c:v>
                </c:pt>
                <c:pt idx="2">
                  <c:v>Cans for A Cure</c:v>
                </c:pt>
                <c:pt idx="3">
                  <c:v>CENTRAL MAINE EAGLES</c:v>
                </c:pt>
                <c:pt idx="4">
                  <c:v>CHINA  BOYS SCOUT TROUP 479</c:v>
                </c:pt>
                <c:pt idx="5">
                  <c:v>China Baptist Church</c:v>
                </c:pt>
                <c:pt idx="6">
                  <c:v>China Community Garden</c:v>
                </c:pt>
                <c:pt idx="7">
                  <c:v>China Fire Dept</c:v>
                </c:pt>
                <c:pt idx="8">
                  <c:v>China Food Pantry</c:v>
                </c:pt>
                <c:pt idx="9">
                  <c:v>China Lake Conference Center</c:v>
                </c:pt>
                <c:pt idx="10">
                  <c:v>China Little league</c:v>
                </c:pt>
                <c:pt idx="11">
                  <c:v>China Recreational Sports</c:v>
                </c:pt>
                <c:pt idx="12">
                  <c:v>Christmas Angles of Maine</c:v>
                </c:pt>
                <c:pt idx="13">
                  <c:v>CS MOTOR SPORTS (VENESSA FOLSOM)</c:v>
                </c:pt>
                <c:pt idx="14">
                  <c:v>FAIRFIELD PALS</c:v>
                </c:pt>
                <c:pt idx="15">
                  <c:v>Grace's  Busy BEE Learning center</c:v>
                </c:pt>
                <c:pt idx="16">
                  <c:v>Holy Sprit Council 13486 K of C</c:v>
                </c:pt>
                <c:pt idx="17">
                  <c:v>Humane Society Waterville</c:v>
                </c:pt>
                <c:pt idx="18">
                  <c:v>MAINE CHILDRENS HOME</c:v>
                </c:pt>
                <c:pt idx="19">
                  <c:v>Melissa Olson Maine Homeschool Basketball</c:v>
                </c:pt>
                <c:pt idx="20">
                  <c:v>MOUNTVIEW CLASS OF 2026</c:v>
                </c:pt>
                <c:pt idx="21">
                  <c:v>PALERMO  8TH GRADE HERITAGE TOUR</c:v>
                </c:pt>
                <c:pt idx="22">
                  <c:v>PALERMO 8TH GRADE CLASS TRIP</c:v>
                </c:pt>
                <c:pt idx="23">
                  <c:v>Palermo American Legion post 163</c:v>
                </c:pt>
                <c:pt idx="24">
                  <c:v>PALERMO YOUTH ACTIVITIES</c:v>
                </c:pt>
                <c:pt idx="25">
                  <c:v>Pleasant Ridge Stable</c:v>
                </c:pt>
                <c:pt idx="26">
                  <c:v>Resolve life center (pregnancy center)</c:v>
                </c:pt>
                <c:pt idx="27">
                  <c:v>RYDER</c:v>
                </c:pt>
                <c:pt idx="28">
                  <c:v>ST JUDE'S CHILDREN'S HOSPITAL</c:v>
                </c:pt>
                <c:pt idx="29">
                  <c:v>Travis Mills Foundation</c:v>
                </c:pt>
                <c:pt idx="30">
                  <c:v>Tunnels To Towers</c:v>
                </c:pt>
                <c:pt idx="31">
                  <c:v>VASSALBORO TROOP 410 BOYS</c:v>
                </c:pt>
                <c:pt idx="32">
                  <c:v>VASSALBORO TROOP 410 CUBS</c:v>
                </c:pt>
                <c:pt idx="33">
                  <c:v>Vassalboro United Methodist Church </c:v>
                </c:pt>
                <c:pt idx="34">
                  <c:v>Veterans Memorial Cemetery Association</c:v>
                </c:pt>
                <c:pt idx="35">
                  <c:v>Winslow Baseball Boosters</c:v>
                </c:pt>
                <c:pt idx="36">
                  <c:v>Winslow cubs 446</c:v>
                </c:pt>
              </c:strCache>
            </c:strRef>
          </c:cat>
          <c:val>
            <c:numRef>
              <c:f>'List of Donation and Value'!$E$4:$E$40</c:f>
              <c:numCache>
                <c:formatCode>"$"#,##0.00</c:formatCode>
                <c:ptCount val="37"/>
                <c:pt idx="0">
                  <c:v>0</c:v>
                </c:pt>
                <c:pt idx="1">
                  <c:v>519.84</c:v>
                </c:pt>
                <c:pt idx="2">
                  <c:v>0</c:v>
                </c:pt>
                <c:pt idx="3">
                  <c:v>0</c:v>
                </c:pt>
                <c:pt idx="4">
                  <c:v>199.38</c:v>
                </c:pt>
                <c:pt idx="5">
                  <c:v>1554.65</c:v>
                </c:pt>
                <c:pt idx="6">
                  <c:v>0</c:v>
                </c:pt>
                <c:pt idx="7">
                  <c:v>678.49</c:v>
                </c:pt>
                <c:pt idx="8">
                  <c:v>2035.76</c:v>
                </c:pt>
                <c:pt idx="9">
                  <c:v>890.49</c:v>
                </c:pt>
                <c:pt idx="10">
                  <c:v>0</c:v>
                </c:pt>
                <c:pt idx="11">
                  <c:v>0</c:v>
                </c:pt>
                <c:pt idx="12">
                  <c:v>8.34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548.01</c:v>
                </c:pt>
                <c:pt idx="19">
                  <c:v>0</c:v>
                </c:pt>
                <c:pt idx="25">
                  <c:v>0</c:v>
                </c:pt>
                <c:pt idx="27">
                  <c:v>1358.64</c:v>
                </c:pt>
                <c:pt idx="28">
                  <c:v>602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789.24</c:v>
                </c:pt>
                <c:pt idx="33">
                  <c:v>0</c:v>
                </c:pt>
                <c:pt idx="34">
                  <c:v>285.36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E0-972E-4DE7-9712-68027E8B24AF}"/>
            </c:ext>
          </c:extLst>
        </c:ser>
        <c:ser>
          <c:idx val="3"/>
          <c:order val="3"/>
          <c:tx>
            <c:strRef>
              <c:f>'Sheet1 (2)'!#REF!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E2-972E-4DE7-9712-68027E8B24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E4-972E-4DE7-9712-68027E8B24A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E6-972E-4DE7-9712-68027E8B24AF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E8-972E-4DE7-9712-68027E8B24AF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EA-972E-4DE7-9712-68027E8B24AF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EC-972E-4DE7-9712-68027E8B24AF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EE-972E-4DE7-9712-68027E8B24AF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F0-972E-4DE7-9712-68027E8B24AF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F2-972E-4DE7-9712-68027E8B24AF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F4-972E-4DE7-9712-68027E8B24AF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F6-972E-4DE7-9712-68027E8B24AF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6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6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F8-972E-4DE7-9712-68027E8B24AF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80000"/>
                      <a:lumOff val="2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80000"/>
                      <a:lumOff val="2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FA-972E-4DE7-9712-68027E8B24AF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80000"/>
                      <a:lumOff val="2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80000"/>
                      <a:lumOff val="2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FC-972E-4DE7-9712-68027E8B24AF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80000"/>
                      <a:lumOff val="2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80000"/>
                      <a:lumOff val="2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FE-972E-4DE7-9712-68027E8B24AF}"/>
              </c:ext>
            </c:extLst>
          </c:dPt>
          <c:dPt>
            <c:idx val="15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80000"/>
                      <a:lumOff val="2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80000"/>
                      <a:lumOff val="2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100-972E-4DE7-9712-68027E8B24AF}"/>
              </c:ext>
            </c:extLst>
          </c:dPt>
          <c:dPt>
            <c:idx val="16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80000"/>
                      <a:lumOff val="2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80000"/>
                      <a:lumOff val="2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102-972E-4DE7-9712-68027E8B24AF}"/>
              </c:ext>
            </c:extLst>
          </c:dPt>
          <c:dPt>
            <c:idx val="17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shade val="51000"/>
                      <a:satMod val="130000"/>
                    </a:schemeClr>
                  </a:gs>
                  <a:gs pos="80000">
                    <a:schemeClr val="accent6">
                      <a:lumMod val="80000"/>
                      <a:lumOff val="20000"/>
                      <a:shade val="93000"/>
                      <a:satMod val="130000"/>
                    </a:schemeClr>
                  </a:gs>
                  <a:gs pos="100000">
                    <a:schemeClr val="accent6">
                      <a:lumMod val="80000"/>
                      <a:lumOff val="2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104-972E-4DE7-9712-68027E8B24AF}"/>
              </c:ext>
            </c:extLst>
          </c:dPt>
          <c:dPt>
            <c:idx val="18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8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8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106-972E-4DE7-9712-68027E8B24AF}"/>
              </c:ext>
            </c:extLst>
          </c:dPt>
          <c:dPt>
            <c:idx val="19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8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8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108-972E-4DE7-9712-68027E8B24AF}"/>
              </c:ext>
            </c:extLst>
          </c:dPt>
          <c:dPt>
            <c:idx val="20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8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8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10A-972E-4DE7-9712-68027E8B24AF}"/>
              </c:ext>
            </c:extLst>
          </c:dPt>
          <c:dPt>
            <c:idx val="21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8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8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10C-972E-4DE7-9712-68027E8B24AF}"/>
              </c:ext>
            </c:extLst>
          </c:dPt>
          <c:dPt>
            <c:idx val="22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8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8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10E-972E-4DE7-9712-68027E8B24AF}"/>
              </c:ext>
            </c:extLst>
          </c:dPt>
          <c:dPt>
            <c:idx val="23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shade val="51000"/>
                      <a:satMod val="130000"/>
                    </a:schemeClr>
                  </a:gs>
                  <a:gs pos="80000">
                    <a:schemeClr val="accent6">
                      <a:lumMod val="80000"/>
                      <a:shade val="93000"/>
                      <a:satMod val="130000"/>
                    </a:schemeClr>
                  </a:gs>
                  <a:gs pos="100000">
                    <a:schemeClr val="accent6">
                      <a:lumMod val="8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110-972E-4DE7-9712-68027E8B24AF}"/>
              </c:ext>
            </c:extLst>
          </c:dPt>
          <c:dPt>
            <c:idx val="24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lumOff val="4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lumOff val="4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lumOff val="4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112-972E-4DE7-9712-68027E8B24AF}"/>
              </c:ext>
            </c:extLst>
          </c:dPt>
          <c:dPt>
            <c:idx val="25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lumOff val="4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lumOff val="4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lumOff val="4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114-972E-4DE7-9712-68027E8B24AF}"/>
              </c:ext>
            </c:extLst>
          </c:dPt>
          <c:dPt>
            <c:idx val="26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lumOff val="4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lumOff val="4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lumOff val="4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116-972E-4DE7-9712-68027E8B24AF}"/>
              </c:ext>
            </c:extLst>
          </c:dPt>
          <c:dPt>
            <c:idx val="27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lumOff val="4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60000"/>
                      <a:lumOff val="4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60000"/>
                      <a:lumOff val="4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118-972E-4DE7-9712-68027E8B24AF}"/>
              </c:ext>
            </c:extLst>
          </c:dPt>
          <c:dPt>
            <c:idx val="28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lumOff val="4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60000"/>
                      <a:lumOff val="4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60000"/>
                      <a:lumOff val="4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11A-972E-4DE7-9712-68027E8B24AF}"/>
              </c:ext>
            </c:extLst>
          </c:dPt>
          <c:dPt>
            <c:idx val="29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lumOff val="40000"/>
                      <a:shade val="51000"/>
                      <a:satMod val="130000"/>
                    </a:schemeClr>
                  </a:gs>
                  <a:gs pos="80000">
                    <a:schemeClr val="accent6">
                      <a:lumMod val="60000"/>
                      <a:lumOff val="40000"/>
                      <a:shade val="93000"/>
                      <a:satMod val="130000"/>
                    </a:schemeClr>
                  </a:gs>
                  <a:gs pos="100000">
                    <a:schemeClr val="accent6">
                      <a:lumMod val="60000"/>
                      <a:lumOff val="4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11C-972E-4DE7-9712-68027E8B24AF}"/>
              </c:ext>
            </c:extLst>
          </c:dPt>
          <c:dPt>
            <c:idx val="30"/>
            <c:bubble3D val="0"/>
            <c:spPr>
              <a:gradFill rotWithShape="1">
                <a:gsLst>
                  <a:gs pos="0">
                    <a:schemeClr val="accent1">
                      <a:lumMod val="5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5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5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11E-972E-4DE7-9712-68027E8B24AF}"/>
              </c:ext>
            </c:extLst>
          </c:dPt>
          <c:dPt>
            <c:idx val="31"/>
            <c:bubble3D val="0"/>
            <c:spPr>
              <a:gradFill rotWithShape="1">
                <a:gsLst>
                  <a:gs pos="0">
                    <a:schemeClr val="accent2">
                      <a:lumMod val="5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5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5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120-972E-4DE7-9712-68027E8B24AF}"/>
              </c:ext>
            </c:extLst>
          </c:dPt>
          <c:dPt>
            <c:idx val="32"/>
            <c:bubble3D val="0"/>
            <c:spPr>
              <a:gradFill rotWithShape="1">
                <a:gsLst>
                  <a:gs pos="0">
                    <a:schemeClr val="accent3">
                      <a:lumMod val="5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5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5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122-972E-4DE7-9712-68027E8B24AF}"/>
              </c:ext>
            </c:extLst>
          </c:dPt>
          <c:dPt>
            <c:idx val="33"/>
            <c:bubble3D val="0"/>
            <c:spPr>
              <a:gradFill rotWithShape="1">
                <a:gsLst>
                  <a:gs pos="0">
                    <a:schemeClr val="accent4">
                      <a:lumMod val="5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5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5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124-972E-4DE7-9712-68027E8B24AF}"/>
              </c:ext>
            </c:extLst>
          </c:dPt>
          <c:dPt>
            <c:idx val="34"/>
            <c:bubble3D val="0"/>
            <c:spPr>
              <a:gradFill rotWithShape="1">
                <a:gsLst>
                  <a:gs pos="0">
                    <a:schemeClr val="accent5">
                      <a:lumMod val="5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5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5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126-972E-4DE7-9712-68027E8B24AF}"/>
              </c:ext>
            </c:extLst>
          </c:dPt>
          <c:dPt>
            <c:idx val="35"/>
            <c:bubble3D val="0"/>
            <c:spPr>
              <a:gradFill rotWithShape="1">
                <a:gsLst>
                  <a:gs pos="0">
                    <a:schemeClr val="accent6">
                      <a:lumMod val="50000"/>
                      <a:shade val="51000"/>
                      <a:satMod val="130000"/>
                    </a:schemeClr>
                  </a:gs>
                  <a:gs pos="80000">
                    <a:schemeClr val="accent6">
                      <a:lumMod val="50000"/>
                      <a:shade val="93000"/>
                      <a:satMod val="130000"/>
                    </a:schemeClr>
                  </a:gs>
                  <a:gs pos="100000">
                    <a:schemeClr val="accent6">
                      <a:lumMod val="5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128-972E-4DE7-9712-68027E8B24AF}"/>
              </c:ext>
            </c:extLst>
          </c:dPt>
          <c:dPt>
            <c:idx val="36"/>
            <c:bubble3D val="0"/>
            <c:spPr>
              <a:gradFill rotWithShape="1">
                <a:gsLst>
                  <a:gs pos="0">
                    <a:schemeClr val="accent1">
                      <a:lumMod val="70000"/>
                      <a:lumOff val="3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70000"/>
                      <a:lumOff val="3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70000"/>
                      <a:lumOff val="3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12A-972E-4DE7-9712-68027E8B24AF}"/>
              </c:ext>
            </c:extLst>
          </c:dPt>
          <c:cat>
            <c:strRef>
              <c:f>'List of Donation and Value'!$B$4:$B$40</c:f>
              <c:strCache>
                <c:ptCount val="37"/>
                <c:pt idx="0">
                  <c:v>Albion Athletic Association</c:v>
                </c:pt>
                <c:pt idx="1">
                  <c:v>ALBION BOYS SCOUT TROOP 446</c:v>
                </c:pt>
                <c:pt idx="2">
                  <c:v>Cans for A Cure</c:v>
                </c:pt>
                <c:pt idx="3">
                  <c:v>CENTRAL MAINE EAGLES</c:v>
                </c:pt>
                <c:pt idx="4">
                  <c:v>CHINA  BOYS SCOUT TROUP 479</c:v>
                </c:pt>
                <c:pt idx="5">
                  <c:v>China Baptist Church</c:v>
                </c:pt>
                <c:pt idx="6">
                  <c:v>China Community Garden</c:v>
                </c:pt>
                <c:pt idx="7">
                  <c:v>China Fire Dept</c:v>
                </c:pt>
                <c:pt idx="8">
                  <c:v>China Food Pantry</c:v>
                </c:pt>
                <c:pt idx="9">
                  <c:v>China Lake Conference Center</c:v>
                </c:pt>
                <c:pt idx="10">
                  <c:v>China Little league</c:v>
                </c:pt>
                <c:pt idx="11">
                  <c:v>China Recreational Sports</c:v>
                </c:pt>
                <c:pt idx="12">
                  <c:v>Christmas Angles of Maine</c:v>
                </c:pt>
                <c:pt idx="13">
                  <c:v>CS MOTOR SPORTS (VENESSA FOLSOM)</c:v>
                </c:pt>
                <c:pt idx="14">
                  <c:v>FAIRFIELD PALS</c:v>
                </c:pt>
                <c:pt idx="15">
                  <c:v>Grace's  Busy BEE Learning center</c:v>
                </c:pt>
                <c:pt idx="16">
                  <c:v>Holy Sprit Council 13486 K of C</c:v>
                </c:pt>
                <c:pt idx="17">
                  <c:v>Humane Society Waterville</c:v>
                </c:pt>
                <c:pt idx="18">
                  <c:v>MAINE CHILDRENS HOME</c:v>
                </c:pt>
                <c:pt idx="19">
                  <c:v>Melissa Olson Maine Homeschool Basketball</c:v>
                </c:pt>
                <c:pt idx="20">
                  <c:v>MOUNTVIEW CLASS OF 2026</c:v>
                </c:pt>
                <c:pt idx="21">
                  <c:v>PALERMO  8TH GRADE HERITAGE TOUR</c:v>
                </c:pt>
                <c:pt idx="22">
                  <c:v>PALERMO 8TH GRADE CLASS TRIP</c:v>
                </c:pt>
                <c:pt idx="23">
                  <c:v>Palermo American Legion post 163</c:v>
                </c:pt>
                <c:pt idx="24">
                  <c:v>PALERMO YOUTH ACTIVITIES</c:v>
                </c:pt>
                <c:pt idx="25">
                  <c:v>Pleasant Ridge Stable</c:v>
                </c:pt>
                <c:pt idx="26">
                  <c:v>Resolve life center (pregnancy center)</c:v>
                </c:pt>
                <c:pt idx="27">
                  <c:v>RYDER</c:v>
                </c:pt>
                <c:pt idx="28">
                  <c:v>ST JUDE'S CHILDREN'S HOSPITAL</c:v>
                </c:pt>
                <c:pt idx="29">
                  <c:v>Travis Mills Foundation</c:v>
                </c:pt>
                <c:pt idx="30">
                  <c:v>Tunnels To Towers</c:v>
                </c:pt>
                <c:pt idx="31">
                  <c:v>VASSALBORO TROOP 410 BOYS</c:v>
                </c:pt>
                <c:pt idx="32">
                  <c:v>VASSALBORO TROOP 410 CUBS</c:v>
                </c:pt>
                <c:pt idx="33">
                  <c:v>Vassalboro United Methodist Church </c:v>
                </c:pt>
                <c:pt idx="34">
                  <c:v>Veterans Memorial Cemetery Association</c:v>
                </c:pt>
                <c:pt idx="35">
                  <c:v>Winslow Baseball Boosters</c:v>
                </c:pt>
                <c:pt idx="36">
                  <c:v>Winslow cubs 446</c:v>
                </c:pt>
              </c:strCache>
            </c:strRef>
          </c:cat>
          <c:val>
            <c:numRef>
              <c:f>'List of Donation and Value'!$I$4:$I$40</c:f>
              <c:numCache>
                <c:formatCode>"$"#,##0.00</c:formatCode>
                <c:ptCount val="37"/>
                <c:pt idx="12">
                  <c:v>0</c:v>
                </c:pt>
                <c:pt idx="19">
                  <c:v>0</c:v>
                </c:pt>
                <c:pt idx="25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2B-972E-4DE7-9712-68027E8B2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57332068496608557"/>
          <c:w val="1"/>
          <c:h val="0.426679315033914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0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360" verticalDpi="36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1</xdr:col>
          <xdr:colOff>714375</xdr:colOff>
          <xdr:row>5</xdr:row>
          <xdr:rowOff>38100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1</xdr:col>
          <xdr:colOff>714375</xdr:colOff>
          <xdr:row>5</xdr:row>
          <xdr:rowOff>38100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57149</xdr:rowOff>
    </xdr:from>
    <xdr:to>
      <xdr:col>55</xdr:col>
      <xdr:colOff>381000</xdr:colOff>
      <xdr:row>149</xdr:row>
      <xdr:rowOff>47624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F9CA14E-89B5-450D-8FB0-5868ADD685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5AA3D-2B23-46C0-AD42-1D63E649EFD1}">
  <sheetPr codeName="Sheet2"/>
  <dimension ref="A1:V54"/>
  <sheetViews>
    <sheetView tabSelected="1" zoomScale="120" zoomScaleNormal="120" workbookViewId="0">
      <pane ySplit="3" topLeftCell="A4" activePane="bottomLeft" state="frozen"/>
      <selection activeCell="B1" sqref="B1"/>
      <selection pane="bottomLeft" activeCell="H19" sqref="H19"/>
    </sheetView>
  </sheetViews>
  <sheetFormatPr defaultRowHeight="15" x14ac:dyDescent="0.25"/>
  <cols>
    <col min="1" max="1" width="3" customWidth="1"/>
    <col min="2" max="2" width="32.28515625" customWidth="1"/>
    <col min="3" max="3" width="11.7109375" style="12" customWidth="1"/>
    <col min="4" max="4" width="10.5703125" style="12" customWidth="1"/>
    <col min="5" max="5" width="10.140625" style="12" customWidth="1"/>
    <col min="6" max="7" width="11" style="12" customWidth="1"/>
    <col min="8" max="8" width="10.85546875" style="12" customWidth="1"/>
    <col min="9" max="9" width="9.7109375" style="12" customWidth="1"/>
    <col min="10" max="10" width="13" customWidth="1"/>
  </cols>
  <sheetData>
    <row r="1" spans="1:22" ht="21" x14ac:dyDescent="0.35">
      <c r="B1" s="29" t="s">
        <v>80</v>
      </c>
      <c r="C1" s="29"/>
      <c r="D1" s="29"/>
      <c r="E1" s="29"/>
      <c r="F1" s="29"/>
      <c r="G1" s="29"/>
      <c r="H1" s="29"/>
      <c r="I1" s="29"/>
      <c r="J1" s="2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</row>
    <row r="2" spans="1:22" s="22" customFormat="1" ht="21" x14ac:dyDescent="0.35">
      <c r="B2" s="23"/>
      <c r="C2" s="23">
        <v>2019</v>
      </c>
      <c r="D2" s="23">
        <v>2020</v>
      </c>
      <c r="E2" s="23">
        <v>2021</v>
      </c>
      <c r="F2" s="23">
        <v>2022</v>
      </c>
      <c r="G2" s="23">
        <v>2023</v>
      </c>
      <c r="H2" s="23">
        <v>2024</v>
      </c>
      <c r="I2" s="23">
        <v>2025</v>
      </c>
      <c r="J2" s="23" t="s">
        <v>56</v>
      </c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spans="1:22" ht="31.5" x14ac:dyDescent="0.5">
      <c r="B3" s="28">
        <f>C49</f>
        <v>67298.299999999988</v>
      </c>
      <c r="C3" s="28"/>
      <c r="D3" s="28"/>
      <c r="E3" s="28"/>
      <c r="F3" s="28"/>
      <c r="G3" s="28"/>
      <c r="H3" s="28"/>
      <c r="I3" s="28"/>
      <c r="J3" s="2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22" s="7" customFormat="1" x14ac:dyDescent="0.25">
      <c r="A4" s="6" t="s">
        <v>17</v>
      </c>
      <c r="B4" s="16" t="s">
        <v>14</v>
      </c>
      <c r="C4" s="17">
        <v>0</v>
      </c>
      <c r="D4" s="17">
        <v>0</v>
      </c>
      <c r="E4" s="17">
        <v>0</v>
      </c>
      <c r="F4" s="17">
        <v>720.6</v>
      </c>
      <c r="G4" s="17">
        <v>2696.16</v>
      </c>
      <c r="H4" s="17">
        <v>1881.62</v>
      </c>
      <c r="I4" s="17"/>
      <c r="J4" s="34">
        <f>SUM(C4:I4)</f>
        <v>5298.3799999999992</v>
      </c>
      <c r="K4" s="5"/>
    </row>
    <row r="5" spans="1:22" x14ac:dyDescent="0.25">
      <c r="A5" s="1" t="s">
        <v>18</v>
      </c>
      <c r="B5" s="9" t="s">
        <v>1</v>
      </c>
      <c r="C5" s="11">
        <v>649.87</v>
      </c>
      <c r="D5" s="11">
        <v>837.68</v>
      </c>
      <c r="E5" s="11">
        <v>519.84</v>
      </c>
      <c r="F5" s="11">
        <v>1335.99</v>
      </c>
      <c r="G5" s="11">
        <v>1426.72</v>
      </c>
      <c r="H5" s="11">
        <v>2859.32</v>
      </c>
      <c r="I5" s="11"/>
      <c r="J5" s="34">
        <f>SUM(C5:I5)</f>
        <v>7629.42</v>
      </c>
      <c r="K5" s="4"/>
    </row>
    <row r="6" spans="1:22" x14ac:dyDescent="0.25">
      <c r="A6" s="2" t="s">
        <v>19</v>
      </c>
      <c r="B6" s="30" t="s">
        <v>15</v>
      </c>
      <c r="C6" s="31">
        <v>0</v>
      </c>
      <c r="D6" s="31">
        <v>0</v>
      </c>
      <c r="E6" s="31">
        <v>0</v>
      </c>
      <c r="F6" s="31">
        <v>275.27999999999997</v>
      </c>
      <c r="G6" s="31">
        <v>0</v>
      </c>
      <c r="H6" s="31">
        <v>0</v>
      </c>
      <c r="I6" s="31"/>
      <c r="J6" s="32">
        <f>SUM(C6:I6)</f>
        <v>275.27999999999997</v>
      </c>
      <c r="K6" s="4"/>
    </row>
    <row r="7" spans="1:22" x14ac:dyDescent="0.25">
      <c r="A7" s="2" t="s">
        <v>20</v>
      </c>
      <c r="B7" s="9" t="s">
        <v>59</v>
      </c>
      <c r="C7" s="11">
        <v>0</v>
      </c>
      <c r="D7" s="11">
        <v>0</v>
      </c>
      <c r="E7" s="11">
        <v>0</v>
      </c>
      <c r="F7" s="11">
        <v>0</v>
      </c>
      <c r="G7" s="11">
        <v>1493.58</v>
      </c>
      <c r="H7" s="11">
        <v>678.43</v>
      </c>
      <c r="I7" s="11"/>
      <c r="J7" s="35">
        <f>SUM(C7:I7)</f>
        <v>2172.0099999999998</v>
      </c>
      <c r="K7" s="4"/>
    </row>
    <row r="8" spans="1:22" x14ac:dyDescent="0.25">
      <c r="A8" s="2" t="s">
        <v>21</v>
      </c>
      <c r="B8" s="9" t="s">
        <v>6</v>
      </c>
      <c r="C8" s="11">
        <v>28.38</v>
      </c>
      <c r="D8" s="11">
        <v>78.42</v>
      </c>
      <c r="E8" s="11">
        <v>199.38</v>
      </c>
      <c r="F8" s="11">
        <v>193.6</v>
      </c>
      <c r="G8" s="11">
        <v>198.77</v>
      </c>
      <c r="H8" s="11">
        <v>910.23</v>
      </c>
      <c r="I8" s="11"/>
      <c r="J8" s="34">
        <f>SUM(C8:I8)</f>
        <v>1608.78</v>
      </c>
      <c r="K8" s="4"/>
    </row>
    <row r="9" spans="1:22" x14ac:dyDescent="0.25">
      <c r="A9" s="2" t="s">
        <v>22</v>
      </c>
      <c r="B9" s="9" t="s">
        <v>2</v>
      </c>
      <c r="C9" s="11">
        <v>81.209999999999994</v>
      </c>
      <c r="D9" s="11">
        <v>653.4</v>
      </c>
      <c r="E9" s="11">
        <v>1554.65</v>
      </c>
      <c r="F9" s="11">
        <v>1812.9</v>
      </c>
      <c r="G9" s="11">
        <v>2431.52</v>
      </c>
      <c r="H9" s="11">
        <v>3211.36</v>
      </c>
      <c r="I9" s="11"/>
      <c r="J9" s="34">
        <f>SUM(C9:I9)</f>
        <v>9745.0400000000009</v>
      </c>
      <c r="K9" s="4"/>
    </row>
    <row r="10" spans="1:22" x14ac:dyDescent="0.25">
      <c r="A10" s="2" t="s">
        <v>23</v>
      </c>
      <c r="B10" s="9" t="s">
        <v>51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/>
      <c r="J10" s="36">
        <f>SUM(C10:I10)</f>
        <v>0</v>
      </c>
      <c r="K10" s="4"/>
    </row>
    <row r="11" spans="1:22" x14ac:dyDescent="0.25">
      <c r="A11" s="2" t="s">
        <v>24</v>
      </c>
      <c r="B11" s="9" t="s">
        <v>3</v>
      </c>
      <c r="C11" s="11">
        <v>53.96</v>
      </c>
      <c r="D11" s="11">
        <v>101.16</v>
      </c>
      <c r="E11" s="11">
        <v>678.49</v>
      </c>
      <c r="F11" s="11">
        <v>509.76</v>
      </c>
      <c r="G11" s="11">
        <v>533.69000000000005</v>
      </c>
      <c r="H11" s="11">
        <v>543.63</v>
      </c>
      <c r="I11" s="11"/>
      <c r="J11" s="36">
        <f>SUM(C11:I11)</f>
        <v>2420.69</v>
      </c>
      <c r="K11" s="4"/>
    </row>
    <row r="12" spans="1:22" x14ac:dyDescent="0.25">
      <c r="A12" s="2" t="s">
        <v>25</v>
      </c>
      <c r="B12" s="9" t="s">
        <v>0</v>
      </c>
      <c r="C12" s="11">
        <v>436.45</v>
      </c>
      <c r="D12" s="11">
        <v>1158.01</v>
      </c>
      <c r="E12" s="11">
        <v>2035.76</v>
      </c>
      <c r="F12" s="11">
        <v>1820.07</v>
      </c>
      <c r="G12" s="11">
        <v>1919.31</v>
      </c>
      <c r="H12" s="11">
        <v>1780.23</v>
      </c>
      <c r="I12" s="11"/>
      <c r="J12" s="36">
        <f>SUM(C12:I12)</f>
        <v>9149.83</v>
      </c>
      <c r="K12" s="4"/>
    </row>
    <row r="13" spans="1:22" x14ac:dyDescent="0.25">
      <c r="A13" s="2" t="s">
        <v>26</v>
      </c>
      <c r="B13" s="9" t="s">
        <v>4</v>
      </c>
      <c r="C13" s="11">
        <v>0</v>
      </c>
      <c r="D13" s="11">
        <v>50</v>
      </c>
      <c r="E13" s="11">
        <v>890.49</v>
      </c>
      <c r="F13" s="11">
        <v>688.92</v>
      </c>
      <c r="G13" s="11">
        <v>285.48</v>
      </c>
      <c r="H13" s="11">
        <v>223.45</v>
      </c>
      <c r="I13" s="11"/>
      <c r="J13" s="36">
        <f>SUM(C13:I13)</f>
        <v>2138.3399999999997</v>
      </c>
      <c r="K13" s="4"/>
    </row>
    <row r="14" spans="1:22" x14ac:dyDescent="0.25">
      <c r="A14" s="2" t="s">
        <v>27</v>
      </c>
      <c r="B14" s="30" t="s">
        <v>81</v>
      </c>
      <c r="C14" s="31">
        <v>0</v>
      </c>
      <c r="D14" s="31">
        <v>6.78</v>
      </c>
      <c r="E14" s="31">
        <v>0</v>
      </c>
      <c r="F14" s="31">
        <v>0</v>
      </c>
      <c r="G14" s="31">
        <v>0</v>
      </c>
      <c r="H14" s="31">
        <v>0</v>
      </c>
      <c r="I14" s="31"/>
      <c r="J14" s="33">
        <f>SUM(C14:I14)</f>
        <v>6.78</v>
      </c>
      <c r="K14" s="4"/>
    </row>
    <row r="15" spans="1:22" x14ac:dyDescent="0.25">
      <c r="A15" s="2" t="s">
        <v>28</v>
      </c>
      <c r="B15" s="37" t="s">
        <v>5</v>
      </c>
      <c r="C15" s="38">
        <v>0</v>
      </c>
      <c r="D15" s="38">
        <v>0</v>
      </c>
      <c r="E15" s="38">
        <v>0</v>
      </c>
      <c r="F15" s="38">
        <v>163.5</v>
      </c>
      <c r="G15" s="38">
        <v>0</v>
      </c>
      <c r="H15" s="38">
        <v>634.78</v>
      </c>
      <c r="I15" s="38"/>
      <c r="J15" s="27">
        <f>SUM(C15:I15)</f>
        <v>798.28</v>
      </c>
      <c r="K15" s="4"/>
    </row>
    <row r="16" spans="1:22" x14ac:dyDescent="0.25">
      <c r="A16" s="2" t="s">
        <v>29</v>
      </c>
      <c r="B16" s="30" t="s">
        <v>39</v>
      </c>
      <c r="C16" s="31">
        <v>0</v>
      </c>
      <c r="D16" s="31">
        <v>0</v>
      </c>
      <c r="E16" s="31">
        <v>8.34</v>
      </c>
      <c r="F16" s="31">
        <v>0</v>
      </c>
      <c r="G16" s="31">
        <v>0</v>
      </c>
      <c r="H16" s="31">
        <v>0</v>
      </c>
      <c r="I16" s="31">
        <v>0</v>
      </c>
      <c r="J16" s="33">
        <f>SUM(C16:I16)</f>
        <v>8.34</v>
      </c>
      <c r="K16" s="4"/>
    </row>
    <row r="17" spans="1:11" x14ac:dyDescent="0.25">
      <c r="A17" s="2" t="s">
        <v>30</v>
      </c>
      <c r="B17" s="39" t="s">
        <v>53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40">
        <v>434.65</v>
      </c>
      <c r="I17" s="40"/>
      <c r="J17" s="41">
        <f>SUM(C17:I17)</f>
        <v>434.65</v>
      </c>
      <c r="K17" s="4"/>
    </row>
    <row r="18" spans="1:11" x14ac:dyDescent="0.25">
      <c r="A18" s="2" t="s">
        <v>31</v>
      </c>
      <c r="B18" s="9" t="s">
        <v>37</v>
      </c>
      <c r="C18" s="11">
        <v>1172.3399999999999</v>
      </c>
      <c r="D18" s="11">
        <v>0</v>
      </c>
      <c r="E18" s="11">
        <v>0</v>
      </c>
      <c r="F18" s="11">
        <v>35.4</v>
      </c>
      <c r="G18" s="11">
        <v>0</v>
      </c>
      <c r="H18" s="11">
        <v>15.12</v>
      </c>
      <c r="I18" s="11"/>
      <c r="J18" s="27">
        <f>SUM(C18:I18)</f>
        <v>1222.8599999999999</v>
      </c>
      <c r="K18" s="4"/>
    </row>
    <row r="19" spans="1:11" x14ac:dyDescent="0.25">
      <c r="A19" s="2" t="s">
        <v>32</v>
      </c>
      <c r="B19" s="39" t="s">
        <v>82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55.2</v>
      </c>
      <c r="I19" s="40"/>
      <c r="J19" s="41">
        <f>SUM(C19:I19)</f>
        <v>55.2</v>
      </c>
      <c r="K19" s="4"/>
    </row>
    <row r="20" spans="1:11" x14ac:dyDescent="0.25">
      <c r="A20" s="2" t="s">
        <v>33</v>
      </c>
      <c r="B20" s="9" t="s">
        <v>83</v>
      </c>
      <c r="C20" s="11">
        <v>0</v>
      </c>
      <c r="D20" s="11">
        <v>0</v>
      </c>
      <c r="E20" s="11">
        <v>0</v>
      </c>
      <c r="F20" s="11">
        <v>200</v>
      </c>
      <c r="G20" s="11">
        <v>333.23</v>
      </c>
      <c r="H20" s="11">
        <v>311.17</v>
      </c>
      <c r="I20" s="11"/>
      <c r="J20" s="27">
        <f>SUM(C20:I20)</f>
        <v>844.40000000000009</v>
      </c>
      <c r="K20" s="4"/>
    </row>
    <row r="21" spans="1:11" x14ac:dyDescent="0.25">
      <c r="A21" s="2" t="s">
        <v>34</v>
      </c>
      <c r="B21" s="9" t="s">
        <v>11</v>
      </c>
      <c r="C21" s="11">
        <v>68.819999999999993</v>
      </c>
      <c r="D21" s="11">
        <v>185.62</v>
      </c>
      <c r="E21" s="11">
        <v>548.01</v>
      </c>
      <c r="F21" s="11">
        <v>423.56</v>
      </c>
      <c r="G21" s="11">
        <v>359.6</v>
      </c>
      <c r="H21" s="11">
        <v>167.09</v>
      </c>
      <c r="I21" s="11"/>
      <c r="J21" s="27">
        <f>SUM(C21:I21)</f>
        <v>1752.7</v>
      </c>
      <c r="K21" s="4"/>
    </row>
    <row r="22" spans="1:11" x14ac:dyDescent="0.25">
      <c r="A22" s="2" t="s">
        <v>35</v>
      </c>
      <c r="B22" s="25" t="s">
        <v>58</v>
      </c>
      <c r="C22" s="11"/>
      <c r="D22" s="11"/>
      <c r="E22" s="11"/>
      <c r="F22" s="11"/>
      <c r="G22" s="11">
        <v>187.06</v>
      </c>
      <c r="H22" s="11"/>
      <c r="I22" s="11"/>
      <c r="J22" s="27">
        <f>SUM(C22:I22)</f>
        <v>187.06</v>
      </c>
      <c r="K22" s="4"/>
    </row>
    <row r="23" spans="1:11" x14ac:dyDescent="0.25">
      <c r="A23" s="2" t="s">
        <v>36</v>
      </c>
      <c r="B23" s="42" t="s">
        <v>16</v>
      </c>
      <c r="C23" s="31">
        <v>0</v>
      </c>
      <c r="D23" s="31">
        <v>0</v>
      </c>
      <c r="E23" s="31">
        <v>0</v>
      </c>
      <c r="F23" s="31">
        <v>244.74</v>
      </c>
      <c r="G23" s="31">
        <v>614.20000000000005</v>
      </c>
      <c r="H23" s="31">
        <v>0</v>
      </c>
      <c r="I23" s="31">
        <v>0</v>
      </c>
      <c r="J23" s="33">
        <f>SUM(C23:I23)</f>
        <v>858.94</v>
      </c>
      <c r="K23" s="4"/>
    </row>
    <row r="24" spans="1:11" x14ac:dyDescent="0.25">
      <c r="A24" s="2" t="s">
        <v>41</v>
      </c>
      <c r="B24" s="25" t="s">
        <v>57</v>
      </c>
      <c r="C24" s="11"/>
      <c r="D24" s="11"/>
      <c r="E24" s="11"/>
      <c r="F24" s="11"/>
      <c r="G24" s="11">
        <v>229.8</v>
      </c>
      <c r="H24" s="11"/>
      <c r="I24" s="11"/>
      <c r="J24" s="27">
        <f>SUM(C24:I24)</f>
        <v>229.8</v>
      </c>
      <c r="K24" s="4"/>
    </row>
    <row r="25" spans="1:11" x14ac:dyDescent="0.25">
      <c r="A25" s="2" t="s">
        <v>42</v>
      </c>
      <c r="B25" s="21" t="s">
        <v>62</v>
      </c>
      <c r="C25" s="20"/>
      <c r="D25" s="20"/>
      <c r="E25" s="20"/>
      <c r="F25" s="20"/>
      <c r="G25" s="20"/>
      <c r="H25" s="20">
        <v>229.09</v>
      </c>
      <c r="I25" s="20"/>
      <c r="J25" s="27">
        <f>SUM(C25:I25)</f>
        <v>229.09</v>
      </c>
      <c r="K25" s="4"/>
    </row>
    <row r="26" spans="1:11" x14ac:dyDescent="0.25">
      <c r="A26" s="2" t="s">
        <v>43</v>
      </c>
      <c r="B26" s="21" t="s">
        <v>60</v>
      </c>
      <c r="C26" s="20"/>
      <c r="D26" s="20"/>
      <c r="E26" s="20"/>
      <c r="F26" s="20"/>
      <c r="G26" s="20"/>
      <c r="H26" s="20">
        <v>175.02</v>
      </c>
      <c r="I26" s="20"/>
      <c r="J26" s="27">
        <f>SUM(C26:I26)</f>
        <v>175.02</v>
      </c>
      <c r="K26" s="4"/>
    </row>
    <row r="27" spans="1:11" x14ac:dyDescent="0.25">
      <c r="A27" s="2" t="s">
        <v>61</v>
      </c>
      <c r="B27" s="25" t="s">
        <v>52</v>
      </c>
      <c r="C27" s="11"/>
      <c r="D27" s="11"/>
      <c r="E27" s="11"/>
      <c r="F27" s="11"/>
      <c r="G27" s="11">
        <v>115.05</v>
      </c>
      <c r="H27" s="11">
        <v>78.02</v>
      </c>
      <c r="I27" s="11"/>
      <c r="J27" s="27">
        <f>SUM(C27:I27)</f>
        <v>193.07</v>
      </c>
      <c r="K27" s="4"/>
    </row>
    <row r="28" spans="1:11" x14ac:dyDescent="0.25">
      <c r="A28" s="2" t="s">
        <v>63</v>
      </c>
      <c r="B28" s="25" t="s">
        <v>54</v>
      </c>
      <c r="C28" s="11"/>
      <c r="D28" s="11"/>
      <c r="E28" s="11"/>
      <c r="F28" s="11"/>
      <c r="G28" s="11">
        <v>39.96</v>
      </c>
      <c r="H28" s="11">
        <v>799.91</v>
      </c>
      <c r="I28" s="11"/>
      <c r="J28" s="27">
        <f>SUM(C28:I28)</f>
        <v>839.87</v>
      </c>
      <c r="K28" s="4"/>
    </row>
    <row r="29" spans="1:11" x14ac:dyDescent="0.25">
      <c r="A29" s="2" t="s">
        <v>64</v>
      </c>
      <c r="B29" s="39" t="s">
        <v>13</v>
      </c>
      <c r="C29" s="40">
        <v>0</v>
      </c>
      <c r="D29" s="40">
        <v>0</v>
      </c>
      <c r="E29" s="40">
        <v>0</v>
      </c>
      <c r="F29" s="40">
        <v>654.6</v>
      </c>
      <c r="G29" s="40">
        <v>0</v>
      </c>
      <c r="H29" s="40">
        <v>0</v>
      </c>
      <c r="I29" s="40">
        <v>0</v>
      </c>
      <c r="J29" s="41">
        <f>SUM(C29:I29)</f>
        <v>654.6</v>
      </c>
      <c r="K29" s="4"/>
    </row>
    <row r="30" spans="1:11" x14ac:dyDescent="0.25">
      <c r="A30" s="2" t="s">
        <v>65</v>
      </c>
      <c r="B30" s="9" t="s">
        <v>84</v>
      </c>
      <c r="C30" s="11"/>
      <c r="D30" s="11"/>
      <c r="E30" s="11"/>
      <c r="F30" s="11"/>
      <c r="G30" s="11">
        <v>495.12</v>
      </c>
      <c r="H30" s="11">
        <v>176.2</v>
      </c>
      <c r="I30" s="11"/>
      <c r="J30" s="27">
        <f>SUM(C30:I30)</f>
        <v>671.31999999999994</v>
      </c>
      <c r="K30" s="4"/>
    </row>
    <row r="31" spans="1:11" x14ac:dyDescent="0.25">
      <c r="A31" s="2" t="s">
        <v>66</v>
      </c>
      <c r="B31" s="39" t="s">
        <v>40</v>
      </c>
      <c r="C31" s="40">
        <v>1358.82</v>
      </c>
      <c r="D31" s="40">
        <f>248.25+49.65</f>
        <v>297.89999999999998</v>
      </c>
      <c r="E31" s="40">
        <v>1358.64</v>
      </c>
      <c r="F31" s="40">
        <v>754.62</v>
      </c>
      <c r="G31" s="40">
        <v>1119.3</v>
      </c>
      <c r="H31" s="40">
        <v>0</v>
      </c>
      <c r="I31" s="40">
        <v>0</v>
      </c>
      <c r="J31" s="41">
        <f>SUM(C31:I31)</f>
        <v>4889.28</v>
      </c>
      <c r="K31" s="4"/>
    </row>
    <row r="32" spans="1:11" x14ac:dyDescent="0.25">
      <c r="A32" s="2" t="s">
        <v>67</v>
      </c>
      <c r="B32" s="9" t="s">
        <v>10</v>
      </c>
      <c r="C32" s="11">
        <v>0</v>
      </c>
      <c r="D32" s="11">
        <v>0</v>
      </c>
      <c r="E32" s="11">
        <v>602</v>
      </c>
      <c r="F32" s="11">
        <v>885.14</v>
      </c>
      <c r="G32" s="11">
        <v>718.88</v>
      </c>
      <c r="H32" s="11">
        <v>410.37</v>
      </c>
      <c r="I32" s="11"/>
      <c r="J32" s="27">
        <f>SUM(C32:I32)</f>
        <v>2616.39</v>
      </c>
      <c r="K32" s="4"/>
    </row>
    <row r="33" spans="1:11" x14ac:dyDescent="0.25">
      <c r="A33" s="2" t="s">
        <v>68</v>
      </c>
      <c r="B33" s="9" t="s">
        <v>12</v>
      </c>
      <c r="C33" s="11">
        <v>0</v>
      </c>
      <c r="D33" s="11">
        <v>0</v>
      </c>
      <c r="E33" s="11">
        <v>0</v>
      </c>
      <c r="F33" s="11">
        <v>100</v>
      </c>
      <c r="G33" s="11">
        <v>0</v>
      </c>
      <c r="H33" s="11">
        <v>288.83</v>
      </c>
      <c r="I33" s="11"/>
      <c r="J33" s="27">
        <f>SUM(C33:I33)</f>
        <v>388.83</v>
      </c>
      <c r="K33" s="4"/>
    </row>
    <row r="34" spans="1:11" x14ac:dyDescent="0.25">
      <c r="A34" s="2" t="s">
        <v>69</v>
      </c>
      <c r="B34" s="9" t="s">
        <v>47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194.88</v>
      </c>
      <c r="I34" s="11"/>
      <c r="J34" s="27">
        <f>SUM(C34:I34)</f>
        <v>194.88</v>
      </c>
      <c r="K34" s="4"/>
    </row>
    <row r="35" spans="1:11" x14ac:dyDescent="0.25">
      <c r="A35" s="2" t="s">
        <v>70</v>
      </c>
      <c r="B35" s="9" t="s">
        <v>45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2344</v>
      </c>
      <c r="I35" s="11"/>
      <c r="J35" s="27">
        <f>SUM(C35:I35)</f>
        <v>2344</v>
      </c>
      <c r="K35" s="4"/>
    </row>
    <row r="36" spans="1:11" x14ac:dyDescent="0.25">
      <c r="A36" s="2" t="s">
        <v>71</v>
      </c>
      <c r="B36" s="9" t="s">
        <v>44</v>
      </c>
      <c r="C36" s="11">
        <v>0</v>
      </c>
      <c r="D36" s="11">
        <v>0</v>
      </c>
      <c r="E36" s="11">
        <v>789.24</v>
      </c>
      <c r="F36" s="11">
        <v>0</v>
      </c>
      <c r="G36" s="11">
        <v>1390.14</v>
      </c>
      <c r="H36" s="11">
        <v>1066.6199999999999</v>
      </c>
      <c r="I36" s="11"/>
      <c r="J36" s="27">
        <f>SUM(C36:I36)</f>
        <v>3246</v>
      </c>
      <c r="K36" s="4"/>
    </row>
    <row r="37" spans="1:11" x14ac:dyDescent="0.25">
      <c r="A37" s="2" t="s">
        <v>72</v>
      </c>
      <c r="B37" s="9" t="s">
        <v>50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338.1</v>
      </c>
      <c r="I37" s="11"/>
      <c r="J37" s="27">
        <f>SUM(C37:I37)</f>
        <v>338.1</v>
      </c>
      <c r="K37" s="4"/>
    </row>
    <row r="38" spans="1:11" x14ac:dyDescent="0.25">
      <c r="A38" s="2" t="s">
        <v>73</v>
      </c>
      <c r="B38" s="9" t="s">
        <v>9</v>
      </c>
      <c r="C38" s="11">
        <v>64.28</v>
      </c>
      <c r="D38" s="11">
        <v>181.18</v>
      </c>
      <c r="E38" s="11">
        <v>285.36</v>
      </c>
      <c r="F38" s="11">
        <v>663.72</v>
      </c>
      <c r="G38" s="11">
        <v>309.3</v>
      </c>
      <c r="H38" s="11">
        <v>204.05</v>
      </c>
      <c r="I38" s="11"/>
      <c r="J38" s="27">
        <f>SUM(C38:I38)</f>
        <v>1707.8899999999999</v>
      </c>
      <c r="K38" s="4"/>
    </row>
    <row r="39" spans="1:11" x14ac:dyDescent="0.25">
      <c r="A39" s="2" t="s">
        <v>74</v>
      </c>
      <c r="B39" s="30" t="s">
        <v>8</v>
      </c>
      <c r="C39" s="31">
        <v>0</v>
      </c>
      <c r="D39" s="31">
        <v>0</v>
      </c>
      <c r="E39" s="31">
        <v>0</v>
      </c>
      <c r="F39" s="31">
        <v>67.86</v>
      </c>
      <c r="G39" s="31">
        <v>0</v>
      </c>
      <c r="H39" s="31">
        <v>0</v>
      </c>
      <c r="I39" s="31"/>
      <c r="J39" s="33">
        <f>SUM(C39:I39)</f>
        <v>67.86</v>
      </c>
      <c r="K39" s="4"/>
    </row>
    <row r="40" spans="1:11" x14ac:dyDescent="0.25">
      <c r="A40" s="2" t="s">
        <v>75</v>
      </c>
      <c r="B40" s="10" t="s">
        <v>46</v>
      </c>
      <c r="C40" s="11">
        <v>0</v>
      </c>
      <c r="D40" s="11">
        <v>0</v>
      </c>
      <c r="E40" s="11">
        <v>0</v>
      </c>
      <c r="F40" s="11">
        <v>0</v>
      </c>
      <c r="G40" s="11">
        <v>123.42</v>
      </c>
      <c r="H40" s="11">
        <v>192.06</v>
      </c>
      <c r="I40" s="11"/>
      <c r="J40" s="27">
        <f>SUM(C40:I40)</f>
        <v>315.48</v>
      </c>
      <c r="K40" s="4"/>
    </row>
    <row r="41" spans="1:11" x14ac:dyDescent="0.25">
      <c r="A41" s="2" t="s">
        <v>75</v>
      </c>
      <c r="B41" s="10" t="s">
        <v>49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508.38</v>
      </c>
      <c r="I41" s="11"/>
      <c r="J41" s="27">
        <f>SUM(C41:I41)</f>
        <v>508.38</v>
      </c>
      <c r="K41" s="4"/>
    </row>
    <row r="42" spans="1:11" x14ac:dyDescent="0.25">
      <c r="A42" s="2" t="s">
        <v>76</v>
      </c>
      <c r="B42" s="30" t="s">
        <v>7</v>
      </c>
      <c r="C42" s="31">
        <v>13.34</v>
      </c>
      <c r="D42" s="31">
        <v>50.62</v>
      </c>
      <c r="E42" s="31">
        <v>45.51</v>
      </c>
      <c r="F42" s="31">
        <v>123.42</v>
      </c>
      <c r="G42" s="31">
        <v>0</v>
      </c>
      <c r="H42" s="31">
        <v>0</v>
      </c>
      <c r="I42" s="31"/>
      <c r="J42" s="33">
        <f>SUM(C42:I42)</f>
        <v>232.89</v>
      </c>
      <c r="K42" s="4"/>
    </row>
    <row r="43" spans="1:11" x14ac:dyDescent="0.25">
      <c r="A43" s="2" t="s">
        <v>77</v>
      </c>
      <c r="B43" s="10" t="s">
        <v>48</v>
      </c>
      <c r="C43" s="11">
        <v>0</v>
      </c>
      <c r="D43" s="11">
        <v>0</v>
      </c>
      <c r="E43" s="11">
        <v>0</v>
      </c>
      <c r="F43" s="11">
        <v>0</v>
      </c>
      <c r="G43" s="11">
        <v>309</v>
      </c>
      <c r="H43" s="11">
        <v>160.55000000000001</v>
      </c>
      <c r="I43" s="11"/>
      <c r="J43" s="27">
        <f>SUM(C43:I43)</f>
        <v>469.55</v>
      </c>
      <c r="K43" s="4"/>
    </row>
    <row r="44" spans="1:11" x14ac:dyDescent="0.25">
      <c r="A44" s="2" t="s">
        <v>78</v>
      </c>
      <c r="B44" s="10" t="s">
        <v>55</v>
      </c>
      <c r="C44" s="11"/>
      <c r="D44" s="11"/>
      <c r="E44" s="11"/>
      <c r="F44" s="11"/>
      <c r="G44" s="11">
        <v>25.8</v>
      </c>
      <c r="H44" s="11">
        <v>353.22</v>
      </c>
      <c r="I44" s="11"/>
      <c r="J44" s="27">
        <f>SUM(C44:I44)</f>
        <v>379.02000000000004</v>
      </c>
      <c r="K44" s="4"/>
    </row>
    <row r="45" spans="1:11" x14ac:dyDescent="0.25">
      <c r="A45" s="2" t="s">
        <v>79</v>
      </c>
      <c r="B45" s="9"/>
      <c r="C45" s="11"/>
      <c r="D45" s="11"/>
      <c r="E45" s="11"/>
      <c r="F45" s="11"/>
      <c r="G45" s="11"/>
      <c r="H45" s="11"/>
      <c r="I45" s="11"/>
      <c r="J45" s="27">
        <f>SUM(C45:I45)</f>
        <v>0</v>
      </c>
      <c r="K45" s="4"/>
    </row>
    <row r="46" spans="1:11" x14ac:dyDescent="0.25">
      <c r="A46" s="2"/>
      <c r="B46" s="10"/>
      <c r="C46" s="11">
        <f>SUM(C4:C45)</f>
        <v>3927.4700000000007</v>
      </c>
      <c r="D46" s="11">
        <f>SUM(D4:D45)</f>
        <v>3600.77</v>
      </c>
      <c r="E46" s="11">
        <f>SUM(E4:E45)</f>
        <v>9515.7100000000009</v>
      </c>
      <c r="F46" s="11">
        <f>SUM(F4:F45)</f>
        <v>11673.68</v>
      </c>
      <c r="G46" s="11">
        <f>SUM(G4:G45)</f>
        <v>17355.089999999993</v>
      </c>
      <c r="H46" s="11">
        <f>SUM(H4:H45)</f>
        <v>21225.580000000005</v>
      </c>
      <c r="I46" s="11">
        <f>SUM(I4:I45)</f>
        <v>0</v>
      </c>
      <c r="J46" s="27">
        <f>SUM(J4:J45)</f>
        <v>67298.299999999988</v>
      </c>
      <c r="K46" s="4"/>
    </row>
    <row r="47" spans="1:11" x14ac:dyDescent="0.25">
      <c r="A47" s="2"/>
      <c r="B47" s="1"/>
      <c r="C47" s="13"/>
      <c r="D47" s="13"/>
      <c r="E47" s="13"/>
      <c r="F47" s="13"/>
      <c r="G47" s="13"/>
      <c r="H47" s="13"/>
      <c r="I47" s="13"/>
      <c r="J47" s="26">
        <f>C46+D46+E46+F46+G46+H46+I46</f>
        <v>67298.3</v>
      </c>
      <c r="K47" s="4"/>
    </row>
    <row r="48" spans="1:11" x14ac:dyDescent="0.25">
      <c r="A48" s="2"/>
      <c r="B48" s="2"/>
    </row>
    <row r="49" spans="1:9" x14ac:dyDescent="0.25">
      <c r="A49" s="2"/>
      <c r="B49" s="8" t="s">
        <v>38</v>
      </c>
      <c r="C49" s="14">
        <f>J46</f>
        <v>67298.299999999988</v>
      </c>
    </row>
    <row r="50" spans="1:9" x14ac:dyDescent="0.25">
      <c r="A50" s="2"/>
      <c r="B50" s="2"/>
    </row>
    <row r="51" spans="1:9" x14ac:dyDescent="0.25">
      <c r="A51" s="2"/>
      <c r="B51" s="43" t="s">
        <v>85</v>
      </c>
    </row>
    <row r="52" spans="1:9" x14ac:dyDescent="0.25">
      <c r="A52" s="2"/>
      <c r="B52" s="44" t="s">
        <v>86</v>
      </c>
    </row>
    <row r="53" spans="1:9" x14ac:dyDescent="0.25">
      <c r="A53" s="2"/>
      <c r="B53" s="2"/>
    </row>
    <row r="54" spans="1:9" s="3" customFormat="1" ht="11.25" x14ac:dyDescent="0.2">
      <c r="A54" s="1"/>
      <c r="B54" s="1"/>
      <c r="C54" s="15"/>
      <c r="D54" s="15"/>
      <c r="E54" s="15"/>
      <c r="F54" s="15"/>
      <c r="G54" s="15"/>
      <c r="H54" s="15"/>
      <c r="I54" s="15"/>
    </row>
  </sheetData>
  <sheetProtection algorithmName="SHA-512" hashValue="h9QxkK4wd8BMt/M0mbvy/HaYfAWd0tVJTv+oWaPnS4VjY4TWDoVtaOlZyuSWXId2aBvW0IT4H6Ukn7+KZmOJFw==" saltValue="FochOzg20NgQqLzhUKlI/A==" spinCount="100000" sheet="1" objects="1" scenarios="1"/>
  <sortState xmlns:xlrd2="http://schemas.microsoft.com/office/spreadsheetml/2017/richdata2" ref="B4:J46">
    <sortCondition ref="B4:B46"/>
  </sortState>
  <mergeCells count="2">
    <mergeCell ref="B3:J3"/>
    <mergeCell ref="B1:J1"/>
  </mergeCells>
  <phoneticPr fontId="6" type="noConversion"/>
  <pageMargins left="0.7" right="0.7" top="0.75" bottom="0.75" header="0.1" footer="0.3"/>
  <pageSetup fitToHeight="0" orientation="landscape" horizontalDpi="360" verticalDpi="360" r:id="rId1"/>
  <headerFooter>
    <oddHeader>&amp;L&amp;"Arial,Bold"&amp;8 7:04 PM
&amp;"Arial,Bold"&amp;8 10/13/22
&amp;"Arial,Bold"&amp;8 Accrual Basis&amp;C&amp;"Arial,Bold"&amp;12 China Variety &amp;&amp; Redemption 2019
&amp;"Arial,Bold"&amp;14 Account Quick Report
&amp;"Arial,Bold"&amp;10 January 1, 2021 through October 13,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097" r:id="rId4" name="FILTER">
          <controlPr defaultSize="0" autoLine="0" r:id="rId5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1</xdr:col>
                <xdr:colOff>714375</xdr:colOff>
                <xdr:row>5</xdr:row>
                <xdr:rowOff>38100</xdr:rowOff>
              </to>
            </anchor>
          </controlPr>
        </control>
      </mc:Choice>
      <mc:Fallback>
        <control shapeId="4097" r:id="rId4" name="FILTER"/>
      </mc:Fallback>
    </mc:AlternateContent>
    <mc:AlternateContent xmlns:mc="http://schemas.openxmlformats.org/markup-compatibility/2006">
      <mc:Choice Requires="x14">
        <control shapeId="4098" r:id="rId6" name="HEADER">
          <controlPr defaultSize="0" autoLine="0" r:id="rId7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1</xdr:col>
                <xdr:colOff>714375</xdr:colOff>
                <xdr:row>5</xdr:row>
                <xdr:rowOff>38100</xdr:rowOff>
              </to>
            </anchor>
          </controlPr>
        </control>
      </mc:Choice>
      <mc:Fallback>
        <control shapeId="4098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4FC37-35CE-440C-B14B-61A747F402CE}">
  <dimension ref="A1"/>
  <sheetViews>
    <sheetView zoomScale="20" zoomScaleNormal="20" workbookViewId="0">
      <selection activeCell="BX145" sqref="BX145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 of Donation and Value</vt:lpstr>
      <vt:lpstr>Pie chart of Donation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Judy Daigneault</cp:lastModifiedBy>
  <cp:lastPrinted>2025-02-24T18:12:33Z</cp:lastPrinted>
  <dcterms:created xsi:type="dcterms:W3CDTF">2022-10-13T23:04:50Z</dcterms:created>
  <dcterms:modified xsi:type="dcterms:W3CDTF">2025-02-24T18:20:17Z</dcterms:modified>
</cp:coreProperties>
</file>